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isonwensley/Desktop/Thesis/Data for Submission/"/>
    </mc:Choice>
  </mc:AlternateContent>
  <xr:revisionPtr revIDLastSave="0" documentId="8_{EEC0CDF7-5F80-5543-978F-E9C7059CF9EE}" xr6:coauthVersionLast="36" xr6:coauthVersionMax="36" xr10:uidLastSave="{00000000-0000-0000-0000-000000000000}"/>
  <bookViews>
    <workbookView xWindow="740" yWindow="460" windowWidth="25160" windowHeight="17540" activeTab="6" xr2:uid="{CF9CC601-EE0A-D644-98B6-A802C4E36983}"/>
  </bookViews>
  <sheets>
    <sheet name="Control" sheetId="1" r:id="rId1"/>
    <sheet name="Chlorpromazine" sheetId="2" r:id="rId2"/>
    <sheet name="Chloroquine" sheetId="3" r:id="rId3"/>
    <sheet name="Bafilomycin A1" sheetId="4" r:id="rId4"/>
    <sheet name="EIPA" sheetId="5" r:id="rId5"/>
    <sheet name="Cytochalasin D" sheetId="6" r:id="rId6"/>
    <sheet name="Nocadazole" sheetId="7" r:id="rId7"/>
    <sheet name="Fold increases" sheetId="8" r:id="rId8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8" l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2" i="8"/>
  <c r="H20" i="7" l="1"/>
  <c r="H19" i="7"/>
  <c r="G18" i="7"/>
  <c r="H5" i="7"/>
  <c r="H23" i="6"/>
  <c r="G21" i="6"/>
  <c r="H20" i="6"/>
  <c r="G19" i="6"/>
  <c r="G18" i="6"/>
  <c r="H10" i="6"/>
  <c r="G5" i="6"/>
  <c r="G23" i="5"/>
  <c r="H18" i="5"/>
  <c r="H5" i="5"/>
  <c r="G18" i="4"/>
  <c r="G10" i="4"/>
  <c r="H5" i="4"/>
  <c r="H19" i="3"/>
  <c r="H18" i="3"/>
  <c r="H10" i="3"/>
  <c r="H5" i="3"/>
  <c r="H19" i="2"/>
  <c r="G18" i="2"/>
  <c r="G10" i="2"/>
  <c r="H5" i="2"/>
  <c r="H23" i="1"/>
  <c r="H19" i="1"/>
  <c r="G18" i="1"/>
  <c r="H10" i="1"/>
  <c r="G5" i="1"/>
  <c r="H25" i="7"/>
  <c r="G25" i="7"/>
  <c r="H24" i="7"/>
  <c r="G24" i="7"/>
  <c r="H23" i="7"/>
  <c r="G23" i="7"/>
  <c r="H22" i="7"/>
  <c r="G22" i="7"/>
  <c r="H21" i="7"/>
  <c r="G21" i="7"/>
  <c r="G19" i="7"/>
  <c r="H18" i="7"/>
  <c r="H17" i="7"/>
  <c r="G17" i="7"/>
  <c r="H16" i="7"/>
  <c r="G16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4" i="7"/>
  <c r="G4" i="7"/>
  <c r="H3" i="7"/>
  <c r="G3" i="7"/>
  <c r="H25" i="6"/>
  <c r="G25" i="6"/>
  <c r="H24" i="6"/>
  <c r="G24" i="6"/>
  <c r="G23" i="6"/>
  <c r="H22" i="6"/>
  <c r="G22" i="6"/>
  <c r="H21" i="6"/>
  <c r="H17" i="6"/>
  <c r="G17" i="6"/>
  <c r="H16" i="6"/>
  <c r="G16" i="6"/>
  <c r="H12" i="6"/>
  <c r="G12" i="6"/>
  <c r="H11" i="6"/>
  <c r="G11" i="6"/>
  <c r="H9" i="6"/>
  <c r="G9" i="6"/>
  <c r="H8" i="6"/>
  <c r="G8" i="6"/>
  <c r="H7" i="6"/>
  <c r="G7" i="6"/>
  <c r="H6" i="6"/>
  <c r="G6" i="6"/>
  <c r="H5" i="6"/>
  <c r="H4" i="6"/>
  <c r="G4" i="6"/>
  <c r="H3" i="6"/>
  <c r="G3" i="6"/>
  <c r="H25" i="5"/>
  <c r="G25" i="5"/>
  <c r="H24" i="5"/>
  <c r="G24" i="5"/>
  <c r="H23" i="5"/>
  <c r="H22" i="5"/>
  <c r="G22" i="5"/>
  <c r="H21" i="5"/>
  <c r="G21" i="5"/>
  <c r="H20" i="5"/>
  <c r="G20" i="5"/>
  <c r="H19" i="5"/>
  <c r="G19" i="5"/>
  <c r="H17" i="5"/>
  <c r="G17" i="5"/>
  <c r="H16" i="5"/>
  <c r="G16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4" i="5"/>
  <c r="G4" i="5"/>
  <c r="H3" i="5"/>
  <c r="G3" i="5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H17" i="4"/>
  <c r="G17" i="4"/>
  <c r="H16" i="4"/>
  <c r="G16" i="4"/>
  <c r="H12" i="4"/>
  <c r="G12" i="4"/>
  <c r="H11" i="4"/>
  <c r="G11" i="4"/>
  <c r="H10" i="4"/>
  <c r="H9" i="4"/>
  <c r="G9" i="4"/>
  <c r="H8" i="4"/>
  <c r="G8" i="4"/>
  <c r="H7" i="4"/>
  <c r="G7" i="4"/>
  <c r="H6" i="4"/>
  <c r="G6" i="4"/>
  <c r="G5" i="4"/>
  <c r="H4" i="4"/>
  <c r="G4" i="4"/>
  <c r="H3" i="4"/>
  <c r="G3" i="4"/>
  <c r="H25" i="3"/>
  <c r="G25" i="3"/>
  <c r="H24" i="3"/>
  <c r="G24" i="3"/>
  <c r="H23" i="3"/>
  <c r="G23" i="3"/>
  <c r="H22" i="3"/>
  <c r="G22" i="3"/>
  <c r="H21" i="3"/>
  <c r="G21" i="3"/>
  <c r="H20" i="3"/>
  <c r="G20" i="3"/>
  <c r="H17" i="3"/>
  <c r="G17" i="3"/>
  <c r="H16" i="3"/>
  <c r="G16" i="3"/>
  <c r="H12" i="3"/>
  <c r="G12" i="3"/>
  <c r="H11" i="3"/>
  <c r="G11" i="3"/>
  <c r="H9" i="3"/>
  <c r="G9" i="3"/>
  <c r="H8" i="3"/>
  <c r="G8" i="3"/>
  <c r="H7" i="3"/>
  <c r="G7" i="3"/>
  <c r="H6" i="3"/>
  <c r="G6" i="3"/>
  <c r="H4" i="3"/>
  <c r="G4" i="3"/>
  <c r="H3" i="3"/>
  <c r="G3" i="3"/>
  <c r="H25" i="2"/>
  <c r="G25" i="2"/>
  <c r="H24" i="2"/>
  <c r="G24" i="2"/>
  <c r="H23" i="2"/>
  <c r="G23" i="2"/>
  <c r="H22" i="2"/>
  <c r="G22" i="2"/>
  <c r="H21" i="2"/>
  <c r="G21" i="2"/>
  <c r="H20" i="2"/>
  <c r="G20" i="2"/>
  <c r="G19" i="2"/>
  <c r="H18" i="2"/>
  <c r="H17" i="2"/>
  <c r="G17" i="2"/>
  <c r="H16" i="2"/>
  <c r="G16" i="2"/>
  <c r="H12" i="2"/>
  <c r="G12" i="2"/>
  <c r="H11" i="2"/>
  <c r="G11" i="2"/>
  <c r="H10" i="2"/>
  <c r="H9" i="2"/>
  <c r="G9" i="2"/>
  <c r="H8" i="2"/>
  <c r="G8" i="2"/>
  <c r="H7" i="2"/>
  <c r="G7" i="2"/>
  <c r="H6" i="2"/>
  <c r="G6" i="2"/>
  <c r="G5" i="2"/>
  <c r="H4" i="2"/>
  <c r="G4" i="2"/>
  <c r="H3" i="2"/>
  <c r="G3" i="2"/>
  <c r="G16" i="1"/>
  <c r="H16" i="1"/>
  <c r="G17" i="1"/>
  <c r="H17" i="1"/>
  <c r="G19" i="1"/>
  <c r="G20" i="1"/>
  <c r="H20" i="1"/>
  <c r="G21" i="1"/>
  <c r="H21" i="1"/>
  <c r="G22" i="1"/>
  <c r="H22" i="1"/>
  <c r="G23" i="1"/>
  <c r="G24" i="1"/>
  <c r="H24" i="1"/>
  <c r="G25" i="1"/>
  <c r="H25" i="1"/>
  <c r="H4" i="1"/>
  <c r="H5" i="1"/>
  <c r="H6" i="1"/>
  <c r="H7" i="1"/>
  <c r="H8" i="1"/>
  <c r="H9" i="1"/>
  <c r="H11" i="1"/>
  <c r="H12" i="1"/>
  <c r="H3" i="1"/>
  <c r="G4" i="1"/>
  <c r="G6" i="1"/>
  <c r="G7" i="1"/>
  <c r="G8" i="1"/>
  <c r="G9" i="1"/>
  <c r="G11" i="1"/>
  <c r="G12" i="1"/>
  <c r="G3" i="1"/>
  <c r="G20" i="7" l="1"/>
  <c r="G5" i="7"/>
  <c r="H18" i="6"/>
  <c r="H19" i="6"/>
  <c r="G20" i="6"/>
  <c r="G10" i="6"/>
  <c r="G18" i="5"/>
  <c r="G5" i="5"/>
  <c r="G18" i="3"/>
  <c r="G19" i="3"/>
  <c r="G5" i="3"/>
  <c r="G10" i="3"/>
  <c r="H18" i="1"/>
  <c r="G10" i="1"/>
</calcChain>
</file>

<file path=xl/sharedStrings.xml><?xml version="1.0" encoding="utf-8"?>
<sst xmlns="http://schemas.openxmlformats.org/spreadsheetml/2006/main" count="74" uniqueCount="14">
  <si>
    <t>Control</t>
  </si>
  <si>
    <t>SA</t>
  </si>
  <si>
    <t>Fold increase</t>
  </si>
  <si>
    <t>Inhibitor</t>
  </si>
  <si>
    <t>CPZ</t>
  </si>
  <si>
    <t>CQN</t>
  </si>
  <si>
    <t>BAF</t>
  </si>
  <si>
    <t>EIPA</t>
  </si>
  <si>
    <t>CYT</t>
  </si>
  <si>
    <t>NOC</t>
  </si>
  <si>
    <t>Mean</t>
  </si>
  <si>
    <t>SD</t>
  </si>
  <si>
    <t xml:space="preserve"> + 1 µg/ml SA</t>
  </si>
  <si>
    <t>[Saporin]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</si>
</sst>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1" xfId="0" applyNumberFormat="1" applyBorder="1"/>
    <xf numFmtId="11" fontId="0" fillId="0" borderId="2" xfId="0" applyNumberFormat="1" applyBorder="1"/>
    <xf numFmtId="0" fontId="1" fillId="0" borderId="0" xfId="0" applyFont="1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B3B1A-FB40-D640-A6B5-43A00D5FBF9E}">
  <dimension ref="A1:H25"/>
  <sheetViews>
    <sheetView zoomScale="93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114.57244359966511</v>
      </c>
      <c r="C3">
        <v>91.126385756393276</v>
      </c>
      <c r="D3">
        <v>122.66585146358722</v>
      </c>
      <c r="E3">
        <v>99.394331352078282</v>
      </c>
      <c r="G3">
        <f>AVERAGE(B3:E3)</f>
        <v>106.93975304293097</v>
      </c>
      <c r="H3">
        <f>STDEV(B3:E3)</f>
        <v>14.289437942092642</v>
      </c>
    </row>
    <row r="4" spans="1:8" ht="17" thickBot="1" x14ac:dyDescent="0.25">
      <c r="A4" s="1">
        <v>1E-13</v>
      </c>
      <c r="B4">
        <v>111.55386599687733</v>
      </c>
      <c r="C4">
        <v>84.751608014415453</v>
      </c>
      <c r="D4">
        <v>127.33861383417945</v>
      </c>
      <c r="E4">
        <v>102.46373687290196</v>
      </c>
      <c r="G4">
        <f t="shared" ref="G4:G12" si="0">AVERAGE(B4:E4)</f>
        <v>106.52695617959355</v>
      </c>
      <c r="H4">
        <f t="shared" ref="H4:H12" si="1">STDEV(B4:E4)</f>
        <v>17.786422307402312</v>
      </c>
    </row>
    <row r="5" spans="1:8" x14ac:dyDescent="0.2">
      <c r="A5" s="2">
        <v>9.9999999999999998E-13</v>
      </c>
      <c r="B5">
        <v>98.85954789220014</v>
      </c>
      <c r="C5">
        <v>81.054666523466864</v>
      </c>
      <c r="D5">
        <v>119.35191355183522</v>
      </c>
      <c r="E5">
        <v>101.75951875006417</v>
      </c>
      <c r="G5">
        <f t="shared" si="0"/>
        <v>100.2564116793916</v>
      </c>
      <c r="H5">
        <f t="shared" si="1"/>
        <v>15.679665898858158</v>
      </c>
    </row>
    <row r="6" spans="1:8" x14ac:dyDescent="0.2">
      <c r="A6" s="2">
        <v>9.9999999999999994E-12</v>
      </c>
      <c r="B6">
        <v>107.54644400696944</v>
      </c>
      <c r="C6">
        <v>87.67944724877384</v>
      </c>
      <c r="D6">
        <v>96.506076239807101</v>
      </c>
      <c r="E6">
        <v>105.60294827179123</v>
      </c>
      <c r="G6">
        <f t="shared" si="0"/>
        <v>99.333728941835403</v>
      </c>
      <c r="H6">
        <f t="shared" si="1"/>
        <v>9.1391046485726974</v>
      </c>
    </row>
    <row r="7" spans="1:8" x14ac:dyDescent="0.2">
      <c r="A7" s="2">
        <v>1E-10</v>
      </c>
      <c r="B7">
        <v>100.975267576313</v>
      </c>
      <c r="C7">
        <v>80.458000692132359</v>
      </c>
      <c r="D7">
        <v>101.83695480431692</v>
      </c>
      <c r="E7">
        <v>96.12166753924015</v>
      </c>
      <c r="G7">
        <f t="shared" si="0"/>
        <v>94.84797265300061</v>
      </c>
      <c r="H7">
        <f t="shared" si="1"/>
        <v>9.9177148961924857</v>
      </c>
    </row>
    <row r="8" spans="1:8" x14ac:dyDescent="0.2">
      <c r="A8" s="2">
        <v>1.0000000000000001E-9</v>
      </c>
      <c r="B8">
        <v>92.682853242217845</v>
      </c>
      <c r="C8">
        <v>75.187054738123365</v>
      </c>
      <c r="D8">
        <v>103.41973112037756</v>
      </c>
      <c r="E8">
        <v>101.9874144108076</v>
      </c>
      <c r="G8">
        <f t="shared" si="0"/>
        <v>93.319263377881597</v>
      </c>
      <c r="H8">
        <f t="shared" si="1"/>
        <v>12.991513883599941</v>
      </c>
    </row>
    <row r="9" spans="1:8" x14ac:dyDescent="0.2">
      <c r="A9" s="2">
        <v>1E-8</v>
      </c>
      <c r="B9">
        <v>88.597741723802415</v>
      </c>
      <c r="C9">
        <v>76.305206506044229</v>
      </c>
      <c r="D9">
        <v>94.349909892580968</v>
      </c>
      <c r="E9">
        <v>89.276585260694162</v>
      </c>
      <c r="G9">
        <f t="shared" si="0"/>
        <v>87.13236084578044</v>
      </c>
      <c r="H9">
        <f t="shared" si="1"/>
        <v>7.6608381786552231</v>
      </c>
    </row>
    <row r="10" spans="1:8" x14ac:dyDescent="0.2">
      <c r="A10" s="2">
        <v>9.9999999999999995E-8</v>
      </c>
      <c r="B10">
        <v>79.528432104631975</v>
      </c>
      <c r="C10">
        <v>62.490602513156489</v>
      </c>
      <c r="D10">
        <v>94.652176202939756</v>
      </c>
      <c r="E10">
        <v>72.510855840596236</v>
      </c>
      <c r="G10">
        <f t="shared" si="0"/>
        <v>77.295516665331121</v>
      </c>
      <c r="H10">
        <f t="shared" si="1"/>
        <v>13.519344213934611</v>
      </c>
    </row>
    <row r="11" spans="1:8" x14ac:dyDescent="0.2">
      <c r="A11" s="2">
        <v>9.9999999999999995E-7</v>
      </c>
      <c r="B11">
        <v>43.142579141493002</v>
      </c>
      <c r="C11">
        <v>49.93556009021588</v>
      </c>
      <c r="D11">
        <v>57.425790185962477</v>
      </c>
      <c r="E11">
        <v>35.866876084300863</v>
      </c>
      <c r="G11">
        <f t="shared" si="0"/>
        <v>46.592701375493057</v>
      </c>
      <c r="H11">
        <f t="shared" si="1"/>
        <v>9.2281668307566953</v>
      </c>
    </row>
    <row r="12" spans="1:8" x14ac:dyDescent="0.2">
      <c r="A12" s="2">
        <v>1.0000000000000001E-5</v>
      </c>
      <c r="B12">
        <v>34.10268594573801</v>
      </c>
      <c r="C12">
        <v>27.591021372570083</v>
      </c>
      <c r="D12">
        <v>35.332870774282632</v>
      </c>
      <c r="E12">
        <v>23.490704526089949</v>
      </c>
      <c r="G12">
        <f t="shared" si="0"/>
        <v>30.129320654670167</v>
      </c>
      <c r="H12">
        <f t="shared" si="1"/>
        <v>5.579090515240436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102.68078175895764</v>
      </c>
      <c r="C16">
        <v>100.6803675387529</v>
      </c>
      <c r="D16">
        <v>96.525476740513213</v>
      </c>
      <c r="E16">
        <v>103.50582068629245</v>
      </c>
      <c r="G16">
        <f t="shared" ref="G16:G25" si="2">AVERAGE(B16:E16)</f>
        <v>100.84811168112905</v>
      </c>
      <c r="H16">
        <f t="shared" ref="H16:H25" si="3">STDEV(B16:E16)</f>
        <v>3.116376512202875</v>
      </c>
    </row>
    <row r="17" spans="1:8" ht="17" thickBot="1" x14ac:dyDescent="0.25">
      <c r="A17" s="1">
        <v>1E-13</v>
      </c>
      <c r="B17">
        <v>93.631921824104211</v>
      </c>
      <c r="C17">
        <v>101.58518622431086</v>
      </c>
      <c r="D17">
        <v>107.92678520922495</v>
      </c>
      <c r="E17">
        <v>120.44737002498934</v>
      </c>
      <c r="G17">
        <f t="shared" si="2"/>
        <v>105.89781582065734</v>
      </c>
      <c r="H17">
        <f t="shared" si="3"/>
        <v>11.326328824093903</v>
      </c>
    </row>
    <row r="18" spans="1:8" x14ac:dyDescent="0.2">
      <c r="A18" s="2">
        <v>9.9999999999999998E-13</v>
      </c>
      <c r="B18">
        <v>88.374592833876193</v>
      </c>
      <c r="C18">
        <v>107.51209931963247</v>
      </c>
      <c r="D18">
        <v>97.183220715838502</v>
      </c>
      <c r="E18">
        <v>109.45206314378009</v>
      </c>
      <c r="G18">
        <f t="shared" si="2"/>
        <v>100.63049400328181</v>
      </c>
      <c r="H18">
        <f t="shared" si="3"/>
        <v>9.7854889236252163</v>
      </c>
    </row>
    <row r="19" spans="1:8" x14ac:dyDescent="0.2">
      <c r="A19" s="2">
        <v>9.9999999999999994E-12</v>
      </c>
      <c r="B19">
        <v>89.511400651465777</v>
      </c>
      <c r="C19">
        <v>107.73655046643754</v>
      </c>
      <c r="D19">
        <v>78.746570379224721</v>
      </c>
      <c r="E19">
        <v>106.68007557749742</v>
      </c>
      <c r="G19">
        <f t="shared" si="2"/>
        <v>95.668649268656367</v>
      </c>
      <c r="H19">
        <f t="shared" si="3"/>
        <v>14.037499933493406</v>
      </c>
    </row>
    <row r="20" spans="1:8" x14ac:dyDescent="0.2">
      <c r="A20" s="2">
        <v>1E-10</v>
      </c>
      <c r="B20">
        <v>85.618892508143304</v>
      </c>
      <c r="C20">
        <v>101.88445442005097</v>
      </c>
      <c r="D20">
        <v>84.01595431714162</v>
      </c>
      <c r="E20">
        <v>95.477540074358501</v>
      </c>
      <c r="G20">
        <f t="shared" si="2"/>
        <v>91.749210329923599</v>
      </c>
      <c r="H20">
        <f t="shared" si="3"/>
        <v>8.4460574748412558</v>
      </c>
    </row>
    <row r="21" spans="1:8" x14ac:dyDescent="0.2">
      <c r="A21" s="2">
        <v>1.0000000000000001E-9</v>
      </c>
      <c r="B21">
        <v>63.319218241042336</v>
      </c>
      <c r="C21">
        <v>84.88111103317668</v>
      </c>
      <c r="D21">
        <v>55.770124054725294</v>
      </c>
      <c r="E21">
        <v>51.554824160419329</v>
      </c>
      <c r="G21">
        <f t="shared" si="2"/>
        <v>63.881319372340911</v>
      </c>
      <c r="H21">
        <f t="shared" si="3"/>
        <v>14.82161913299114</v>
      </c>
    </row>
    <row r="22" spans="1:8" x14ac:dyDescent="0.2">
      <c r="A22" s="2">
        <v>1E-8</v>
      </c>
      <c r="B22">
        <v>45.420195439739416</v>
      </c>
      <c r="C22">
        <v>55.309672441607631</v>
      </c>
      <c r="D22">
        <v>29.81215277992829</v>
      </c>
      <c r="E22">
        <v>33.730724690680802</v>
      </c>
      <c r="G22">
        <f t="shared" si="2"/>
        <v>41.068186337989033</v>
      </c>
      <c r="H22">
        <f t="shared" si="3"/>
        <v>11.580105706874889</v>
      </c>
    </row>
    <row r="23" spans="1:8" x14ac:dyDescent="0.2">
      <c r="A23" s="2">
        <v>9.9999999999999995E-8</v>
      </c>
      <c r="B23">
        <v>35.853420195439739</v>
      </c>
      <c r="C23">
        <v>48.930350003507058</v>
      </c>
      <c r="D23">
        <v>28.424407958165336</v>
      </c>
      <c r="E23">
        <v>24.310355336137011</v>
      </c>
      <c r="G23">
        <f t="shared" si="2"/>
        <v>34.379633373312288</v>
      </c>
      <c r="H23">
        <f t="shared" si="3"/>
        <v>10.812808330624298</v>
      </c>
    </row>
    <row r="24" spans="1:8" x14ac:dyDescent="0.2">
      <c r="A24" s="2">
        <v>9.9999999999999995E-7</v>
      </c>
      <c r="B24">
        <v>36.641693811074916</v>
      </c>
      <c r="C24">
        <v>38.854597741460339</v>
      </c>
      <c r="D24">
        <v>14.729872848551661</v>
      </c>
      <c r="E24">
        <v>20.67532150911196</v>
      </c>
      <c r="G24">
        <f t="shared" si="2"/>
        <v>27.725371477549722</v>
      </c>
      <c r="H24">
        <f t="shared" si="3"/>
        <v>11.859548478791229</v>
      </c>
    </row>
    <row r="25" spans="1:8" x14ac:dyDescent="0.2">
      <c r="A25" s="2">
        <v>1.0000000000000001E-5</v>
      </c>
      <c r="B25">
        <v>27.557003257328986</v>
      </c>
      <c r="C25">
        <v>34.590025952163849</v>
      </c>
      <c r="D25">
        <v>17.022686593047236</v>
      </c>
      <c r="E25">
        <v>16.384470043274213</v>
      </c>
      <c r="G25">
        <f t="shared" si="2"/>
        <v>23.888546461453572</v>
      </c>
      <c r="H25">
        <f t="shared" si="3"/>
        <v>8.7831359846728496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F538-E510-024E-A9A3-F01FCA1D4EE5}">
  <dimension ref="A1:H25"/>
  <sheetViews>
    <sheetView zoomScale="85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91.002334036954011</v>
      </c>
      <c r="C3">
        <v>87.016029496159689</v>
      </c>
      <c r="D3">
        <v>95.4424979938359</v>
      </c>
      <c r="E3">
        <v>92.718897433039842</v>
      </c>
      <c r="G3">
        <f>AVERAGE(B3:E3)</f>
        <v>91.544939739997361</v>
      </c>
      <c r="H3">
        <f>STDEV(B3:E3)</f>
        <v>3.529616879720872</v>
      </c>
    </row>
    <row r="4" spans="1:8" ht="17" thickBot="1" x14ac:dyDescent="0.25">
      <c r="A4" s="1">
        <v>1E-13</v>
      </c>
      <c r="B4">
        <v>101.9602190833093</v>
      </c>
      <c r="C4">
        <v>88.317885584459489</v>
      </c>
      <c r="D4">
        <v>91.988333867612027</v>
      </c>
      <c r="E4">
        <v>95.300716965711956</v>
      </c>
      <c r="G4">
        <f t="shared" ref="G4:G12" si="0">AVERAGE(B4:E4)</f>
        <v>94.391788875273193</v>
      </c>
      <c r="H4">
        <f t="shared" ref="H4:H12" si="1">STDEV(B4:E4)</f>
        <v>5.7958658613276857</v>
      </c>
    </row>
    <row r="5" spans="1:8" x14ac:dyDescent="0.2">
      <c r="A5" s="2">
        <v>9.9999999999999998E-13</v>
      </c>
      <c r="B5">
        <v>95.121769776546159</v>
      </c>
      <c r="C5">
        <v>87.53960205341069</v>
      </c>
      <c r="D5">
        <v>66.355946940887833</v>
      </c>
      <c r="E5">
        <v>94.927374716742833</v>
      </c>
      <c r="G5">
        <f t="shared" si="0"/>
        <v>85.986173371896882</v>
      </c>
      <c r="H5">
        <f t="shared" si="1"/>
        <v>13.554373630664362</v>
      </c>
    </row>
    <row r="6" spans="1:8" x14ac:dyDescent="0.2">
      <c r="A6" s="2">
        <v>9.9999999999999994E-12</v>
      </c>
      <c r="B6">
        <v>93.271278326932546</v>
      </c>
      <c r="C6">
        <v>83.294943253434781</v>
      </c>
      <c r="D6">
        <v>72.993573989218049</v>
      </c>
      <c r="E6">
        <v>93.246405884319614</v>
      </c>
      <c r="G6">
        <f t="shared" si="0"/>
        <v>85.701550363476244</v>
      </c>
      <c r="H6">
        <f t="shared" si="1"/>
        <v>9.6869335977549262</v>
      </c>
    </row>
    <row r="7" spans="1:8" x14ac:dyDescent="0.2">
      <c r="A7" s="2">
        <v>1E-10</v>
      </c>
      <c r="B7">
        <v>84.240136136657398</v>
      </c>
      <c r="C7">
        <v>81.396665172991192</v>
      </c>
      <c r="D7">
        <v>82.453030617311896</v>
      </c>
      <c r="E7">
        <v>85.595675916638811</v>
      </c>
      <c r="G7">
        <f t="shared" si="0"/>
        <v>83.421376960899835</v>
      </c>
      <c r="H7">
        <f t="shared" si="1"/>
        <v>1.8650375333176856</v>
      </c>
    </row>
    <row r="8" spans="1:8" x14ac:dyDescent="0.2">
      <c r="A8" s="2">
        <v>1.0000000000000001E-9</v>
      </c>
      <c r="B8">
        <v>87.6472721524284</v>
      </c>
      <c r="C8">
        <v>89.50024763566897</v>
      </c>
      <c r="D8">
        <v>102.48575780623075</v>
      </c>
      <c r="E8">
        <v>85.307775177384002</v>
      </c>
      <c r="G8">
        <f t="shared" si="0"/>
        <v>91.235263192928045</v>
      </c>
      <c r="H8">
        <f t="shared" si="1"/>
        <v>7.6939955356760334</v>
      </c>
    </row>
    <row r="9" spans="1:8" x14ac:dyDescent="0.2">
      <c r="A9" s="2">
        <v>1E-8</v>
      </c>
      <c r="B9">
        <v>110.38692939305739</v>
      </c>
      <c r="C9">
        <v>70.051020809257636</v>
      </c>
      <c r="D9">
        <v>83.417665558300286</v>
      </c>
      <c r="E9">
        <v>79.155986477952382</v>
      </c>
      <c r="G9">
        <f t="shared" si="0"/>
        <v>85.752900559641915</v>
      </c>
      <c r="H9">
        <f t="shared" si="1"/>
        <v>17.343173509806533</v>
      </c>
    </row>
    <row r="10" spans="1:8" x14ac:dyDescent="0.2">
      <c r="A10" s="2">
        <v>9.9999999999999995E-8</v>
      </c>
      <c r="B10">
        <v>72.50361884215647</v>
      </c>
      <c r="C10">
        <v>53.581283460295744</v>
      </c>
      <c r="D10">
        <v>69.55742867379459</v>
      </c>
      <c r="E10">
        <v>64.588209071659435</v>
      </c>
      <c r="G10">
        <f t="shared" si="0"/>
        <v>65.057635011976558</v>
      </c>
      <c r="H10">
        <f t="shared" si="1"/>
        <v>8.3190108356192276</v>
      </c>
    </row>
    <row r="11" spans="1:8" x14ac:dyDescent="0.2">
      <c r="A11" s="2">
        <v>9.9999999999999995E-7</v>
      </c>
      <c r="B11">
        <v>58.558290480662819</v>
      </c>
      <c r="C11">
        <v>36.152449234687865</v>
      </c>
      <c r="D11">
        <v>46.668929494069509</v>
      </c>
      <c r="E11">
        <v>33.931423901333631</v>
      </c>
      <c r="G11">
        <f t="shared" si="0"/>
        <v>43.827773277688458</v>
      </c>
      <c r="H11">
        <f t="shared" si="1"/>
        <v>11.2828577328167</v>
      </c>
    </row>
    <row r="12" spans="1:8" x14ac:dyDescent="0.2">
      <c r="A12" s="2">
        <v>1.0000000000000001E-5</v>
      </c>
      <c r="B12">
        <v>28.732831809855021</v>
      </c>
      <c r="C12">
        <v>21.385501914263028</v>
      </c>
      <c r="D12">
        <v>25.214811462477929</v>
      </c>
      <c r="E12">
        <v>15.791819904156913</v>
      </c>
      <c r="G12">
        <f t="shared" si="0"/>
        <v>22.78124127268822</v>
      </c>
      <c r="H12">
        <f t="shared" si="1"/>
        <v>5.5420752194542384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87.029652050013055</v>
      </c>
      <c r="C16">
        <v>97.850058736302898</v>
      </c>
      <c r="D16">
        <v>100.48813385144032</v>
      </c>
      <c r="E16">
        <v>114.22931785195937</v>
      </c>
      <c r="G16">
        <f t="shared" ref="G16:G25" si="2">AVERAGE(B16:E16)</f>
        <v>99.899290622428921</v>
      </c>
      <c r="H16">
        <f t="shared" ref="H16:H25" si="3">STDEV(B16:E16)</f>
        <v>11.188139032850316</v>
      </c>
    </row>
    <row r="17" spans="1:8" ht="17" thickBot="1" x14ac:dyDescent="0.25">
      <c r="A17" s="1">
        <v>1E-13</v>
      </c>
      <c r="B17">
        <v>91.402001534453518</v>
      </c>
      <c r="C17">
        <v>101.03992142815875</v>
      </c>
      <c r="D17">
        <v>100.81844999151271</v>
      </c>
      <c r="E17">
        <v>112.88243831640055</v>
      </c>
      <c r="G17">
        <f t="shared" si="2"/>
        <v>101.53570281763139</v>
      </c>
      <c r="H17">
        <f t="shared" si="3"/>
        <v>8.7977375686106889</v>
      </c>
    </row>
    <row r="18" spans="1:8" x14ac:dyDescent="0.2">
      <c r="A18" s="2">
        <v>9.9999999999999998E-13</v>
      </c>
      <c r="B18">
        <v>94.217976713402862</v>
      </c>
      <c r="C18">
        <v>104.5918308394477</v>
      </c>
      <c r="D18">
        <v>110.01102583041632</v>
      </c>
      <c r="E18">
        <v>116.93855829704886</v>
      </c>
      <c r="G18">
        <f t="shared" si="2"/>
        <v>106.43984792007893</v>
      </c>
      <c r="H18">
        <f t="shared" si="3"/>
        <v>9.5875880555653836</v>
      </c>
    </row>
    <row r="19" spans="1:8" x14ac:dyDescent="0.2">
      <c r="A19" s="2">
        <v>9.9999999999999994E-12</v>
      </c>
      <c r="B19">
        <v>91.933158529285294</v>
      </c>
      <c r="C19">
        <v>87.511699116066779</v>
      </c>
      <c r="D19">
        <v>95.885728966431628</v>
      </c>
      <c r="E19">
        <v>107.3246250604741</v>
      </c>
      <c r="G19">
        <f t="shared" si="2"/>
        <v>95.663802918064448</v>
      </c>
      <c r="H19">
        <f t="shared" si="3"/>
        <v>8.4931055992871745</v>
      </c>
    </row>
    <row r="20" spans="1:8" x14ac:dyDescent="0.2">
      <c r="A20" s="2">
        <v>1E-10</v>
      </c>
      <c r="B20">
        <v>104.60055026740521</v>
      </c>
      <c r="C20">
        <v>94.051649430931874</v>
      </c>
      <c r="D20">
        <v>105.20706693030789</v>
      </c>
      <c r="E20">
        <v>102.22351233671986</v>
      </c>
      <c r="G20">
        <f t="shared" si="2"/>
        <v>101.5206947413412</v>
      </c>
      <c r="H20">
        <f t="shared" si="3"/>
        <v>5.1431326510320359</v>
      </c>
    </row>
    <row r="21" spans="1:8" x14ac:dyDescent="0.2">
      <c r="A21" s="2">
        <v>1.0000000000000001E-9</v>
      </c>
      <c r="B21">
        <v>83.972548457536931</v>
      </c>
      <c r="C21">
        <v>108.69836501242128</v>
      </c>
      <c r="D21">
        <v>103.37901177362947</v>
      </c>
      <c r="E21">
        <v>100.0251572327044</v>
      </c>
      <c r="G21">
        <f t="shared" si="2"/>
        <v>99.018770619073024</v>
      </c>
      <c r="H21">
        <f t="shared" si="3"/>
        <v>10.647501520638899</v>
      </c>
    </row>
    <row r="22" spans="1:8" x14ac:dyDescent="0.2">
      <c r="A22" s="2">
        <v>1E-8</v>
      </c>
      <c r="B22">
        <v>97.878182375142956</v>
      </c>
      <c r="C22">
        <v>90.065283956323299</v>
      </c>
      <c r="D22">
        <v>101.09830116574072</v>
      </c>
      <c r="E22">
        <v>87.671020803096269</v>
      </c>
      <c r="G22">
        <f t="shared" si="2"/>
        <v>94.178197075075815</v>
      </c>
      <c r="H22">
        <f t="shared" si="3"/>
        <v>6.3465772718678917</v>
      </c>
    </row>
    <row r="23" spans="1:8" x14ac:dyDescent="0.2">
      <c r="A23" s="2">
        <v>9.9999999999999995E-8</v>
      </c>
      <c r="B23">
        <v>74.907469079074943</v>
      </c>
      <c r="C23">
        <v>79.532035357328553</v>
      </c>
      <c r="D23">
        <v>79.514894046510364</v>
      </c>
      <c r="E23">
        <v>70.204160619254949</v>
      </c>
      <c r="G23">
        <f t="shared" si="2"/>
        <v>76.039639775542199</v>
      </c>
      <c r="H23">
        <f t="shared" si="3"/>
        <v>4.4575346929652131</v>
      </c>
    </row>
    <row r="24" spans="1:8" x14ac:dyDescent="0.2">
      <c r="A24" s="2">
        <v>9.9999999999999995E-7</v>
      </c>
      <c r="B24">
        <v>44.950214570563773</v>
      </c>
      <c r="C24">
        <v>51.47033335259114</v>
      </c>
      <c r="D24">
        <v>40.997279479568576</v>
      </c>
      <c r="E24">
        <v>40.141267537493945</v>
      </c>
      <c r="G24">
        <f t="shared" si="2"/>
        <v>44.389773735054362</v>
      </c>
      <c r="H24">
        <f t="shared" si="3"/>
        <v>5.1642114793971388</v>
      </c>
    </row>
    <row r="25" spans="1:8" x14ac:dyDescent="0.2">
      <c r="A25" s="2">
        <v>1.0000000000000001E-5</v>
      </c>
      <c r="B25">
        <v>23.636486270013233</v>
      </c>
      <c r="C25">
        <v>35.850713501646545</v>
      </c>
      <c r="D25">
        <v>19.986420336463691</v>
      </c>
      <c r="E25">
        <v>17.174649250120947</v>
      </c>
      <c r="G25">
        <f t="shared" si="2"/>
        <v>24.162067339561105</v>
      </c>
      <c r="H25">
        <f t="shared" si="3"/>
        <v>8.2292309080539923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41F8-C9B5-3741-B907-001BECF629AB}">
  <dimension ref="A1:H25"/>
  <sheetViews>
    <sheetView zoomScale="92" workbookViewId="0">
      <selection activeCell="H14" sqref="H14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102.06444144317963</v>
      </c>
      <c r="C3">
        <v>85.847847327423153</v>
      </c>
      <c r="D3">
        <v>94.807929292517116</v>
      </c>
      <c r="E3">
        <v>85.220138468777293</v>
      </c>
      <c r="G3">
        <f>AVERAGE(B3:E3)</f>
        <v>91.985089132974295</v>
      </c>
      <c r="H3">
        <f>STDEV(B3:E3)</f>
        <v>8.0206413714530651</v>
      </c>
    </row>
    <row r="4" spans="1:8" ht="17" thickBot="1" x14ac:dyDescent="0.25">
      <c r="A4" s="1">
        <v>1E-13</v>
      </c>
      <c r="B4">
        <v>105.1659270692649</v>
      </c>
      <c r="C4">
        <v>93.083480490144211</v>
      </c>
      <c r="D4">
        <v>93.675173218643152</v>
      </c>
      <c r="E4">
        <v>116.79101969483094</v>
      </c>
      <c r="G4">
        <f t="shared" ref="G4:G12" si="0">AVERAGE(B4:E4)</f>
        <v>102.1789001182208</v>
      </c>
      <c r="H4">
        <f t="shared" ref="H4:H12" si="1">STDEV(B4:E4)</f>
        <v>11.217195102769947</v>
      </c>
    </row>
    <row r="5" spans="1:8" x14ac:dyDescent="0.2">
      <c r="A5" s="2">
        <v>9.9999999999999998E-13</v>
      </c>
      <c r="B5">
        <v>102.31284970094538</v>
      </c>
      <c r="C5">
        <v>89.727408815066468</v>
      </c>
      <c r="D5">
        <v>89.186586470583421</v>
      </c>
      <c r="E5">
        <v>91.742958929891756</v>
      </c>
      <c r="G5">
        <f t="shared" si="0"/>
        <v>93.242450979121756</v>
      </c>
      <c r="H5">
        <f t="shared" si="1"/>
        <v>6.1461686630851844</v>
      </c>
    </row>
    <row r="6" spans="1:8" x14ac:dyDescent="0.2">
      <c r="A6" s="2">
        <v>9.9999999999999994E-12</v>
      </c>
      <c r="B6">
        <v>113.62145475593286</v>
      </c>
      <c r="C6">
        <v>102.88277951577192</v>
      </c>
      <c r="D6">
        <v>92.96352819240532</v>
      </c>
      <c r="E6">
        <v>89.903878470121654</v>
      </c>
      <c r="G6">
        <f t="shared" si="0"/>
        <v>99.84291023355793</v>
      </c>
      <c r="H6">
        <f t="shared" si="1"/>
        <v>10.726903002431854</v>
      </c>
    </row>
    <row r="7" spans="1:8" x14ac:dyDescent="0.2">
      <c r="A7" s="2">
        <v>1E-10</v>
      </c>
      <c r="B7">
        <v>109.09222458035887</v>
      </c>
      <c r="C7">
        <v>104.17178354054805</v>
      </c>
      <c r="D7">
        <v>94.658309734248448</v>
      </c>
      <c r="E7">
        <v>86.46232439335887</v>
      </c>
      <c r="G7">
        <f t="shared" si="0"/>
        <v>98.59616056212856</v>
      </c>
      <c r="H7">
        <f t="shared" si="1"/>
        <v>10.066306518703009</v>
      </c>
    </row>
    <row r="8" spans="1:8" x14ac:dyDescent="0.2">
      <c r="A8" s="2">
        <v>1.0000000000000001E-9</v>
      </c>
      <c r="B8">
        <v>104.80175573991897</v>
      </c>
      <c r="C8">
        <v>90.118233401159927</v>
      </c>
      <c r="D8">
        <v>82.022802020680146</v>
      </c>
      <c r="E8">
        <v>89.427976070444316</v>
      </c>
      <c r="G8">
        <f t="shared" si="0"/>
        <v>91.59269180805083</v>
      </c>
      <c r="H8">
        <f t="shared" si="1"/>
        <v>9.5380323323156162</v>
      </c>
    </row>
    <row r="9" spans="1:8" x14ac:dyDescent="0.2">
      <c r="A9" s="2">
        <v>1E-8</v>
      </c>
      <c r="B9">
        <v>98.191202006559905</v>
      </c>
      <c r="C9">
        <v>95.548543819862118</v>
      </c>
      <c r="D9">
        <v>85.770363901969262</v>
      </c>
      <c r="E9">
        <v>81.507024265644958</v>
      </c>
      <c r="G9">
        <f t="shared" si="0"/>
        <v>90.254283498509068</v>
      </c>
      <c r="H9">
        <f t="shared" si="1"/>
        <v>7.908728232968377</v>
      </c>
    </row>
    <row r="10" spans="1:8" x14ac:dyDescent="0.2">
      <c r="A10" s="2">
        <v>9.9999999999999995E-8</v>
      </c>
      <c r="B10">
        <v>72.267509164576495</v>
      </c>
      <c r="C10">
        <v>82.420064719117221</v>
      </c>
      <c r="D10">
        <v>73.248022981564148</v>
      </c>
      <c r="E10">
        <v>69.195402298850581</v>
      </c>
      <c r="G10">
        <f t="shared" si="0"/>
        <v>74.282749791027115</v>
      </c>
      <c r="H10">
        <f t="shared" si="1"/>
        <v>5.6929445543816612</v>
      </c>
    </row>
    <row r="11" spans="1:8" x14ac:dyDescent="0.2">
      <c r="A11" s="2">
        <v>9.9999999999999995E-7</v>
      </c>
      <c r="B11">
        <v>67.798572255450523</v>
      </c>
      <c r="C11">
        <v>55.35635851881068</v>
      </c>
      <c r="D11">
        <v>47.166885655292859</v>
      </c>
      <c r="E11">
        <v>39.753982657793898</v>
      </c>
      <c r="G11">
        <f t="shared" si="0"/>
        <v>52.518949771836994</v>
      </c>
      <c r="H11">
        <f t="shared" si="1"/>
        <v>12.015361381295079</v>
      </c>
    </row>
    <row r="12" spans="1:8" x14ac:dyDescent="0.2">
      <c r="A12" s="2">
        <v>1.0000000000000001E-5</v>
      </c>
      <c r="B12">
        <v>42.132934593864547</v>
      </c>
      <c r="C12">
        <v>40.074758647890356</v>
      </c>
      <c r="D12">
        <v>34.541715293023103</v>
      </c>
      <c r="E12">
        <v>22.77475297438999</v>
      </c>
      <c r="G12">
        <f t="shared" si="0"/>
        <v>34.881040377291995</v>
      </c>
      <c r="H12">
        <f t="shared" si="1"/>
        <v>8.6841237400439582</v>
      </c>
    </row>
    <row r="14" spans="1:8" x14ac:dyDescent="0.2">
      <c r="B14" s="6"/>
      <c r="C14" s="6"/>
      <c r="D14" s="6"/>
      <c r="E14" s="6"/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117.28900714520611</v>
      </c>
      <c r="C16">
        <v>97.329963611686367</v>
      </c>
      <c r="D16" s="3">
        <v>105.7709</v>
      </c>
      <c r="E16">
        <v>87.4080709553985</v>
      </c>
      <c r="G16">
        <f t="shared" ref="G16:G25" si="2">AVERAGE(B16:E16)</f>
        <v>101.94948542807275</v>
      </c>
      <c r="H16">
        <f t="shared" ref="H16:H25" si="3">STDEV(B16:E16)</f>
        <v>12.684595020721151</v>
      </c>
    </row>
    <row r="17" spans="1:8" ht="17" thickBot="1" x14ac:dyDescent="0.25">
      <c r="A17" s="1">
        <v>1E-13</v>
      </c>
      <c r="B17">
        <v>134.74244372029059</v>
      </c>
      <c r="C17">
        <v>111.45939368411196</v>
      </c>
      <c r="D17" s="3">
        <v>110.3043</v>
      </c>
      <c r="E17">
        <v>96.051889452904675</v>
      </c>
      <c r="G17">
        <f t="shared" si="2"/>
        <v>113.13950671432681</v>
      </c>
      <c r="H17">
        <f t="shared" si="3"/>
        <v>16.015978769796764</v>
      </c>
    </row>
    <row r="18" spans="1:8" x14ac:dyDescent="0.2">
      <c r="A18" s="2">
        <v>9.9999999999999998E-13</v>
      </c>
      <c r="B18">
        <v>119.92585727525486</v>
      </c>
      <c r="C18">
        <v>109.29715562731813</v>
      </c>
      <c r="D18" s="3">
        <v>120.6439</v>
      </c>
      <c r="E18">
        <v>87.286420490361962</v>
      </c>
      <c r="G18">
        <f t="shared" si="2"/>
        <v>109.28833334823372</v>
      </c>
      <c r="H18">
        <f t="shared" si="3"/>
        <v>15.558385268815293</v>
      </c>
    </row>
    <row r="19" spans="1:8" x14ac:dyDescent="0.2">
      <c r="A19" s="2">
        <v>9.9999999999999994E-12</v>
      </c>
      <c r="B19">
        <v>119.41762085563097</v>
      </c>
      <c r="C19">
        <v>97.03043279862402</v>
      </c>
      <c r="D19" s="3">
        <v>93.144440000000003</v>
      </c>
      <c r="E19">
        <v>81.717041018324991</v>
      </c>
      <c r="G19">
        <f t="shared" si="2"/>
        <v>97.827383668145004</v>
      </c>
      <c r="H19">
        <f t="shared" si="3"/>
        <v>15.792894754645832</v>
      </c>
    </row>
    <row r="20" spans="1:8" x14ac:dyDescent="0.2">
      <c r="A20" s="2">
        <v>1E-10</v>
      </c>
      <c r="B20">
        <v>111.20212861371044</v>
      </c>
      <c r="C20">
        <v>95.974274671315627</v>
      </c>
      <c r="D20" s="3">
        <v>111.1489</v>
      </c>
      <c r="E20">
        <v>88.525043407097741</v>
      </c>
      <c r="G20">
        <f t="shared" si="2"/>
        <v>101.71258667303096</v>
      </c>
      <c r="H20">
        <f t="shared" si="3"/>
        <v>11.342177002506165</v>
      </c>
    </row>
    <row r="21" spans="1:8" x14ac:dyDescent="0.2">
      <c r="A21" s="2">
        <v>1.0000000000000001E-9</v>
      </c>
      <c r="B21">
        <v>124.09638554216866</v>
      </c>
      <c r="C21">
        <v>94.629506125171119</v>
      </c>
      <c r="D21" s="3">
        <v>120.8096</v>
      </c>
      <c r="E21">
        <v>78.596153633478195</v>
      </c>
      <c r="G21">
        <f t="shared" si="2"/>
        <v>104.53291132520449</v>
      </c>
      <c r="H21">
        <f t="shared" si="3"/>
        <v>21.744370549404351</v>
      </c>
    </row>
    <row r="22" spans="1:8" x14ac:dyDescent="0.2">
      <c r="A22" s="2">
        <v>1E-8</v>
      </c>
      <c r="B22">
        <v>118.49681604831235</v>
      </c>
      <c r="C22">
        <v>71.596932149250591</v>
      </c>
      <c r="D22" s="3">
        <v>99.385469999999998</v>
      </c>
      <c r="E22">
        <v>78.447961248797327</v>
      </c>
      <c r="G22">
        <f t="shared" si="2"/>
        <v>91.98179486159006</v>
      </c>
      <c r="H22">
        <f t="shared" si="3"/>
        <v>21.264744172355101</v>
      </c>
    </row>
    <row r="23" spans="1:8" x14ac:dyDescent="0.2">
      <c r="A23" s="2">
        <v>9.9999999999999995E-8</v>
      </c>
      <c r="B23">
        <v>85.300008968877989</v>
      </c>
      <c r="C23">
        <v>83.766833982706771</v>
      </c>
      <c r="D23" s="3">
        <v>87.336609999999993</v>
      </c>
      <c r="E23">
        <v>59.800050872012648</v>
      </c>
      <c r="G23">
        <f t="shared" si="2"/>
        <v>79.050875955899357</v>
      </c>
      <c r="H23">
        <f t="shared" si="3"/>
        <v>12.916908538610338</v>
      </c>
    </row>
    <row r="24" spans="1:8" x14ac:dyDescent="0.2">
      <c r="A24" s="2">
        <v>9.9999999999999995E-7</v>
      </c>
      <c r="B24">
        <v>65.873419235253678</v>
      </c>
      <c r="C24">
        <v>57.794236371933025</v>
      </c>
      <c r="D24" s="3">
        <v>49.606679999999997</v>
      </c>
      <c r="E24">
        <v>33.839841633212785</v>
      </c>
      <c r="G24">
        <f t="shared" si="2"/>
        <v>51.778544310099868</v>
      </c>
      <c r="H24">
        <f t="shared" si="3"/>
        <v>13.679279932922556</v>
      </c>
    </row>
    <row r="25" spans="1:8" x14ac:dyDescent="0.2">
      <c r="A25" s="2">
        <v>1.0000000000000001E-5</v>
      </c>
      <c r="B25">
        <v>42.42578253460492</v>
      </c>
      <c r="C25">
        <v>38.942515824821271</v>
      </c>
      <c r="D25" s="3">
        <v>34.127519999999997</v>
      </c>
      <c r="E25">
        <v>18.049611271468542</v>
      </c>
      <c r="G25">
        <f t="shared" si="2"/>
        <v>33.386357407723679</v>
      </c>
      <c r="H25">
        <f t="shared" si="3"/>
        <v>10.775701168470098</v>
      </c>
    </row>
  </sheetData>
  <mergeCells count="3">
    <mergeCell ref="B2:E2"/>
    <mergeCell ref="B14:E14"/>
    <mergeCell ref="B15:E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2D60-A07F-C141-A7BE-42F30A01133D}">
  <dimension ref="A1:H25"/>
  <sheetViews>
    <sheetView zoomScale="63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99.738290162394293</v>
      </c>
      <c r="C3">
        <v>95.826735811488177</v>
      </c>
      <c r="D3">
        <v>117.18626435437339</v>
      </c>
      <c r="E3">
        <v>78.384929939624598</v>
      </c>
      <c r="G3">
        <f>AVERAGE(B3:E3)</f>
        <v>97.784055066970126</v>
      </c>
      <c r="H3">
        <f>STDEV(B3:E3)</f>
        <v>15.920865914627781</v>
      </c>
    </row>
    <row r="4" spans="1:8" ht="17" thickBot="1" x14ac:dyDescent="0.25">
      <c r="A4" s="1">
        <v>1E-13</v>
      </c>
      <c r="B4">
        <v>114.84028989397395</v>
      </c>
      <c r="C4">
        <v>128.73922404765295</v>
      </c>
      <c r="D4">
        <v>124.73351822768736</v>
      </c>
      <c r="E4">
        <v>84.365831832444115</v>
      </c>
      <c r="G4">
        <f t="shared" ref="G4:G12" si="0">AVERAGE(B4:E4)</f>
        <v>113.16971600043959</v>
      </c>
      <c r="H4">
        <f t="shared" ref="H4:H12" si="1">STDEV(B4:E4)</f>
        <v>20.071419673092393</v>
      </c>
    </row>
    <row r="5" spans="1:8" x14ac:dyDescent="0.2">
      <c r="A5" s="2">
        <v>9.9999999999999998E-13</v>
      </c>
      <c r="B5">
        <v>116.57327875452958</v>
      </c>
      <c r="C5">
        <v>103.38239934764822</v>
      </c>
      <c r="D5">
        <v>122.72863968991211</v>
      </c>
      <c r="E5">
        <v>98.355251979474616</v>
      </c>
      <c r="G5">
        <f t="shared" si="0"/>
        <v>110.25989244289113</v>
      </c>
      <c r="H5">
        <f t="shared" si="1"/>
        <v>11.318846826840105</v>
      </c>
    </row>
    <row r="6" spans="1:8" x14ac:dyDescent="0.2">
      <c r="A6" s="2">
        <v>9.9999999999999994E-12</v>
      </c>
      <c r="B6">
        <v>106.05791168970607</v>
      </c>
      <c r="C6">
        <v>105.13056809899214</v>
      </c>
      <c r="D6">
        <v>124.54639623082834</v>
      </c>
      <c r="E6">
        <v>79.345499031501674</v>
      </c>
      <c r="G6">
        <f t="shared" si="0"/>
        <v>103.77009376275706</v>
      </c>
      <c r="H6">
        <f t="shared" si="1"/>
        <v>18.576872479127335</v>
      </c>
    </row>
    <row r="7" spans="1:8" x14ac:dyDescent="0.2">
      <c r="A7" s="2">
        <v>1E-10</v>
      </c>
      <c r="B7">
        <v>107.85297275533483</v>
      </c>
      <c r="C7">
        <v>108.69951324949943</v>
      </c>
      <c r="D7">
        <v>106.68961138771007</v>
      </c>
      <c r="E7">
        <v>93.267709548676009</v>
      </c>
      <c r="G7">
        <f t="shared" si="0"/>
        <v>104.12745173530509</v>
      </c>
      <c r="H7">
        <f t="shared" si="1"/>
        <v>7.2865610499678075</v>
      </c>
    </row>
    <row r="8" spans="1:8" x14ac:dyDescent="0.2">
      <c r="A8" s="2">
        <v>1.0000000000000001E-9</v>
      </c>
      <c r="B8">
        <v>105.48919608106294</v>
      </c>
      <c r="C8">
        <v>104.56757956820789</v>
      </c>
      <c r="D8">
        <v>106.8054488143371</v>
      </c>
      <c r="E8">
        <v>104.45622500877877</v>
      </c>
      <c r="G8">
        <f t="shared" si="0"/>
        <v>105.32961236809669</v>
      </c>
      <c r="H8">
        <f t="shared" si="1"/>
        <v>1.0873606646398883</v>
      </c>
    </row>
    <row r="9" spans="1:8" x14ac:dyDescent="0.2">
      <c r="A9" s="2">
        <v>1E-8</v>
      </c>
      <c r="B9">
        <v>114.00147631190443</v>
      </c>
      <c r="C9">
        <v>104.02469777066595</v>
      </c>
      <c r="D9">
        <v>107.98832715162449</v>
      </c>
      <c r="E9">
        <v>84.075848710368021</v>
      </c>
      <c r="G9">
        <f t="shared" si="0"/>
        <v>102.52258748614072</v>
      </c>
      <c r="H9">
        <f t="shared" si="1"/>
        <v>12.963766242024411</v>
      </c>
    </row>
    <row r="10" spans="1:8" x14ac:dyDescent="0.2">
      <c r="A10" s="2">
        <v>9.9999999999999995E-8</v>
      </c>
      <c r="B10">
        <v>78.549859079318196</v>
      </c>
      <c r="C10">
        <v>87.754999455442643</v>
      </c>
      <c r="D10">
        <v>96.700860983949823</v>
      </c>
      <c r="E10">
        <v>69.898392632616293</v>
      </c>
      <c r="G10">
        <f t="shared" si="0"/>
        <v>83.226028037831753</v>
      </c>
      <c r="H10">
        <f t="shared" si="1"/>
        <v>11.569718041079392</v>
      </c>
    </row>
    <row r="11" spans="1:8" x14ac:dyDescent="0.2">
      <c r="A11" s="2">
        <v>9.9999999999999995E-7</v>
      </c>
      <c r="B11">
        <v>57.410079184002143</v>
      </c>
      <c r="C11">
        <v>66.884210349940929</v>
      </c>
      <c r="D11">
        <v>67.327162762722622</v>
      </c>
      <c r="E11">
        <v>52.046306679806527</v>
      </c>
      <c r="G11">
        <f t="shared" si="0"/>
        <v>60.916939744118054</v>
      </c>
      <c r="H11">
        <f t="shared" si="1"/>
        <v>7.4763065654354079</v>
      </c>
    </row>
    <row r="12" spans="1:8" x14ac:dyDescent="0.2">
      <c r="A12" s="2">
        <v>1.0000000000000001E-5</v>
      </c>
      <c r="B12">
        <v>33.800832103073404</v>
      </c>
      <c r="C12">
        <v>35.368581553747809</v>
      </c>
      <c r="D12">
        <v>47.948897873714913</v>
      </c>
      <c r="E12">
        <v>28.24730123129552</v>
      </c>
      <c r="G12">
        <f t="shared" si="0"/>
        <v>36.34140319045791</v>
      </c>
      <c r="H12">
        <f t="shared" si="1"/>
        <v>8.3196414733260813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88.52187028657616</v>
      </c>
      <c r="C16">
        <v>87.381374750344236</v>
      </c>
      <c r="D16">
        <v>103.6479981985194</v>
      </c>
      <c r="E16">
        <v>107.36641972071068</v>
      </c>
      <c r="G16">
        <f t="shared" ref="G16:G25" si="2">AVERAGE(B16:E16)</f>
        <v>96.72941573903762</v>
      </c>
      <c r="H16">
        <f t="shared" ref="H16:H25" si="3">STDEV(B16:E16)</f>
        <v>10.259342240697661</v>
      </c>
    </row>
    <row r="17" spans="1:8" ht="17" thickBot="1" x14ac:dyDescent="0.25">
      <c r="A17" s="1">
        <v>1E-13</v>
      </c>
      <c r="B17">
        <v>103.33521870286577</v>
      </c>
      <c r="C17">
        <v>100.35727134013968</v>
      </c>
      <c r="D17">
        <v>93.912496833334899</v>
      </c>
      <c r="E17">
        <v>95.864420114075912</v>
      </c>
      <c r="G17">
        <f t="shared" si="2"/>
        <v>98.367351747604076</v>
      </c>
      <c r="H17">
        <f t="shared" si="3"/>
        <v>4.2719972354564391</v>
      </c>
    </row>
    <row r="18" spans="1:8" x14ac:dyDescent="0.2">
      <c r="A18" s="2">
        <v>9.9999999999999998E-13</v>
      </c>
      <c r="B18">
        <v>96.233031674208149</v>
      </c>
      <c r="C18">
        <v>103.1261242262222</v>
      </c>
      <c r="D18">
        <v>103.07502728805235</v>
      </c>
      <c r="E18">
        <v>89.752398435280497</v>
      </c>
      <c r="G18">
        <f t="shared" si="2"/>
        <v>98.046645405940808</v>
      </c>
      <c r="H18">
        <f t="shared" si="3"/>
        <v>6.4075335092444607</v>
      </c>
    </row>
    <row r="19" spans="1:8" x14ac:dyDescent="0.2">
      <c r="A19" s="2">
        <v>9.9999999999999994E-12</v>
      </c>
      <c r="B19">
        <v>84.228883861236795</v>
      </c>
      <c r="C19">
        <v>121.83821066603815</v>
      </c>
      <c r="D19">
        <v>92.040958662901062</v>
      </c>
      <c r="E19">
        <v>98.256080770995865</v>
      </c>
      <c r="G19">
        <f t="shared" si="2"/>
        <v>99.091033490292972</v>
      </c>
      <c r="H19">
        <f t="shared" si="3"/>
        <v>16.214379031962963</v>
      </c>
    </row>
    <row r="20" spans="1:8" x14ac:dyDescent="0.2">
      <c r="A20" s="2">
        <v>1E-10</v>
      </c>
      <c r="C20">
        <v>106.4540405982641</v>
      </c>
      <c r="D20">
        <v>89.894819805027254</v>
      </c>
      <c r="E20">
        <v>90.034747262833534</v>
      </c>
      <c r="G20">
        <f t="shared" si="2"/>
        <v>95.461202555374953</v>
      </c>
      <c r="H20">
        <f t="shared" si="3"/>
        <v>9.5203340855904344</v>
      </c>
    </row>
    <row r="21" spans="1:8" x14ac:dyDescent="0.2">
      <c r="A21" s="2">
        <v>1.0000000000000001E-9</v>
      </c>
      <c r="C21">
        <v>88.332444290067926</v>
      </c>
      <c r="D21">
        <v>111.84661143377213</v>
      </c>
      <c r="G21">
        <f t="shared" si="2"/>
        <v>100.08952786192003</v>
      </c>
      <c r="H21">
        <f t="shared" si="3"/>
        <v>16.627027041267091</v>
      </c>
    </row>
    <row r="22" spans="1:8" x14ac:dyDescent="0.2">
      <c r="A22" s="2">
        <v>1E-8</v>
      </c>
      <c r="C22">
        <v>74.93394201783876</v>
      </c>
      <c r="D22">
        <v>105.78537985907167</v>
      </c>
      <c r="G22">
        <f t="shared" si="2"/>
        <v>90.359660938455221</v>
      </c>
      <c r="H22">
        <f t="shared" si="3"/>
        <v>21.815260906891009</v>
      </c>
    </row>
    <row r="23" spans="1:8" x14ac:dyDescent="0.2">
      <c r="A23" s="2">
        <v>9.9999999999999995E-8</v>
      </c>
      <c r="B23">
        <v>30.874811463046758</v>
      </c>
      <c r="C23">
        <v>41.022937316247166</v>
      </c>
      <c r="D23">
        <v>81.19516978016307</v>
      </c>
      <c r="E23">
        <v>45.9961974693503</v>
      </c>
      <c r="G23">
        <f t="shared" si="2"/>
        <v>49.772279007201824</v>
      </c>
      <c r="H23">
        <f t="shared" si="3"/>
        <v>21.873287482813584</v>
      </c>
    </row>
    <row r="24" spans="1:8" x14ac:dyDescent="0.2">
      <c r="A24" s="2">
        <v>9.9999999999999995E-7</v>
      </c>
      <c r="B24">
        <v>30.279034690799389</v>
      </c>
      <c r="C24">
        <v>46.635074617608026</v>
      </c>
      <c r="D24">
        <v>50.982839020820229</v>
      </c>
      <c r="E24">
        <v>33.925129482724714</v>
      </c>
      <c r="G24">
        <f t="shared" si="2"/>
        <v>40.455519452988092</v>
      </c>
      <c r="H24">
        <f t="shared" si="3"/>
        <v>9.9199831080940992</v>
      </c>
    </row>
    <row r="25" spans="1:8" x14ac:dyDescent="0.2">
      <c r="A25" s="2">
        <v>1.0000000000000001E-5</v>
      </c>
      <c r="B25">
        <v>22.219079939668166</v>
      </c>
      <c r="C25">
        <v>29.811067968391409</v>
      </c>
      <c r="D25">
        <v>38.485067414781511</v>
      </c>
      <c r="E25">
        <v>23.833999868878252</v>
      </c>
      <c r="G25">
        <f t="shared" si="2"/>
        <v>28.587303797929835</v>
      </c>
      <c r="H25">
        <f t="shared" si="3"/>
        <v>7.3623251922846755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35E47-1A56-B04B-B4DF-96004F81B8C1}">
  <dimension ref="A1:H25"/>
  <sheetViews>
    <sheetView zoomScale="85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107.6668517490283</v>
      </c>
      <c r="C3">
        <v>99.821303385613547</v>
      </c>
      <c r="D3">
        <v>88.641316600285592</v>
      </c>
      <c r="E3">
        <v>82.940960961775929</v>
      </c>
      <c r="G3">
        <f>AVERAGE(B3:E3)</f>
        <v>94.767608174175834</v>
      </c>
      <c r="H3">
        <f>STDEV(B3:E3)</f>
        <v>11.095514902103103</v>
      </c>
    </row>
    <row r="4" spans="1:8" ht="17" thickBot="1" x14ac:dyDescent="0.25">
      <c r="A4" s="1">
        <v>1E-13</v>
      </c>
      <c r="B4">
        <v>111.33592448639644</v>
      </c>
      <c r="C4">
        <v>137.18814004316209</v>
      </c>
      <c r="D4">
        <v>72.847624057513599</v>
      </c>
      <c r="E4">
        <v>90.167849437561898</v>
      </c>
      <c r="G4">
        <f t="shared" ref="G4:G12" si="0">AVERAGE(B4:E4)</f>
        <v>102.8848845061585</v>
      </c>
      <c r="H4">
        <f t="shared" ref="H4:H12" si="1">STDEV(B4:E4)</f>
        <v>27.761444567242251</v>
      </c>
    </row>
    <row r="5" spans="1:8" x14ac:dyDescent="0.2">
      <c r="A5" s="2">
        <v>9.9999999999999998E-13</v>
      </c>
      <c r="B5">
        <v>95.924486396446412</v>
      </c>
      <c r="C5">
        <v>108.74788656888754</v>
      </c>
      <c r="D5">
        <v>77.759825655669971</v>
      </c>
      <c r="E5">
        <v>87.019824416190616</v>
      </c>
      <c r="G5">
        <f t="shared" si="0"/>
        <v>92.36300575929863</v>
      </c>
      <c r="H5">
        <f t="shared" si="1"/>
        <v>13.202915328032258</v>
      </c>
    </row>
    <row r="6" spans="1:8" x14ac:dyDescent="0.2">
      <c r="A6" s="2">
        <v>9.9999999999999994E-12</v>
      </c>
      <c r="B6">
        <v>104.40644086618543</v>
      </c>
      <c r="C6">
        <v>114.43318808505958</v>
      </c>
      <c r="D6">
        <v>83.251296310212695</v>
      </c>
      <c r="E6">
        <v>82.105106042308378</v>
      </c>
      <c r="G6">
        <f t="shared" si="0"/>
        <v>96.049007825941516</v>
      </c>
      <c r="H6">
        <f t="shared" si="1"/>
        <v>15.979555561334598</v>
      </c>
    </row>
    <row r="7" spans="1:8" x14ac:dyDescent="0.2">
      <c r="A7" s="2">
        <v>1E-10</v>
      </c>
      <c r="B7">
        <v>112.12881732370904</v>
      </c>
      <c r="C7">
        <v>110.90874101362218</v>
      </c>
      <c r="D7">
        <v>80.515893890433617</v>
      </c>
      <c r="E7">
        <v>86.33322930377085</v>
      </c>
      <c r="G7">
        <f t="shared" si="0"/>
        <v>97.471670382883929</v>
      </c>
      <c r="H7">
        <f t="shared" si="1"/>
        <v>16.400711871899436</v>
      </c>
    </row>
    <row r="8" spans="1:8" x14ac:dyDescent="0.2">
      <c r="A8" s="2">
        <v>1.0000000000000001E-9</v>
      </c>
      <c r="B8">
        <v>95.064963908939461</v>
      </c>
      <c r="C8">
        <v>96.401325104125121</v>
      </c>
      <c r="D8">
        <v>79.027955211542803</v>
      </c>
      <c r="E8">
        <v>74.642115689919535</v>
      </c>
      <c r="G8">
        <f t="shared" si="0"/>
        <v>86.284089978631727</v>
      </c>
      <c r="H8">
        <f t="shared" si="1"/>
        <v>11.070219068318188</v>
      </c>
    </row>
    <row r="9" spans="1:8" x14ac:dyDescent="0.2">
      <c r="A9" s="2">
        <v>1E-8</v>
      </c>
      <c r="B9">
        <v>96.972792892837305</v>
      </c>
      <c r="C9">
        <v>101.70174160469558</v>
      </c>
      <c r="D9">
        <v>78.518824678740529</v>
      </c>
      <c r="E9">
        <v>74.758809720884159</v>
      </c>
      <c r="G9">
        <f t="shared" si="0"/>
        <v>87.988042224289387</v>
      </c>
      <c r="H9">
        <f t="shared" si="1"/>
        <v>13.33504116761814</v>
      </c>
    </row>
    <row r="10" spans="1:8" x14ac:dyDescent="0.2">
      <c r="A10" s="2">
        <v>9.9999999999999995E-8</v>
      </c>
      <c r="B10">
        <v>78.927262631871173</v>
      </c>
      <c r="C10">
        <v>74.306176029911057</v>
      </c>
      <c r="D10">
        <v>67.060569625009407</v>
      </c>
      <c r="E10">
        <v>61.523535557756766</v>
      </c>
      <c r="G10">
        <f t="shared" si="0"/>
        <v>70.454385961137106</v>
      </c>
      <c r="H10">
        <f t="shared" si="1"/>
        <v>7.7007359834910432</v>
      </c>
    </row>
    <row r="11" spans="1:8" x14ac:dyDescent="0.2">
      <c r="A11" s="2">
        <v>9.9999999999999995E-7</v>
      </c>
      <c r="B11">
        <v>62.598556357579113</v>
      </c>
      <c r="C11">
        <v>63.713590564818738</v>
      </c>
      <c r="D11">
        <v>58.912602389719709</v>
      </c>
      <c r="E11">
        <v>49.455201704275616</v>
      </c>
      <c r="G11">
        <f t="shared" si="0"/>
        <v>58.669987754098301</v>
      </c>
      <c r="H11">
        <f t="shared" si="1"/>
        <v>6.4766947432052291</v>
      </c>
    </row>
    <row r="12" spans="1:8" x14ac:dyDescent="0.2">
      <c r="A12" s="2">
        <v>1.0000000000000001E-5</v>
      </c>
      <c r="B12">
        <v>33.161576901721268</v>
      </c>
      <c r="C12">
        <v>32.221748752560167</v>
      </c>
      <c r="D12">
        <v>18.631171563838585</v>
      </c>
      <c r="E12">
        <v>24.276429162652484</v>
      </c>
      <c r="G12">
        <f t="shared" si="0"/>
        <v>27.072731595193126</v>
      </c>
      <c r="H12">
        <f t="shared" si="1"/>
        <v>6.8960292417904006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110.31237070748861</v>
      </c>
      <c r="C16">
        <v>105.61279594040904</v>
      </c>
      <c r="D16">
        <v>95.191151719163258</v>
      </c>
      <c r="E16">
        <v>99.123600194755497</v>
      </c>
      <c r="G16">
        <f t="shared" ref="G16:G25" si="2">AVERAGE(B16:E16)</f>
        <v>102.5599796404541</v>
      </c>
      <c r="H16">
        <f t="shared" ref="H16:H25" si="3">STDEV(B16:E16)</f>
        <v>6.7212990620842143</v>
      </c>
    </row>
    <row r="17" spans="1:8" ht="17" thickBot="1" x14ac:dyDescent="0.25">
      <c r="A17" s="1">
        <v>1E-13</v>
      </c>
      <c r="B17">
        <v>96.131568059577987</v>
      </c>
      <c r="C17">
        <v>124.98157069139909</v>
      </c>
      <c r="D17">
        <v>86.397638321177638</v>
      </c>
      <c r="E17">
        <v>108.89661728223319</v>
      </c>
      <c r="G17">
        <f t="shared" si="2"/>
        <v>104.10184858859698</v>
      </c>
      <c r="H17">
        <f t="shared" si="3"/>
        <v>16.692483685978445</v>
      </c>
    </row>
    <row r="18" spans="1:8" x14ac:dyDescent="0.2">
      <c r="A18" s="2">
        <v>9.9999999999999998E-13</v>
      </c>
      <c r="B18">
        <v>97.538270583367805</v>
      </c>
      <c r="C18">
        <v>114.71258850354013</v>
      </c>
      <c r="D18">
        <v>100.61713552937405</v>
      </c>
      <c r="E18">
        <v>90.434722125617284</v>
      </c>
      <c r="G18">
        <f t="shared" si="2"/>
        <v>100.82567918547481</v>
      </c>
      <c r="H18">
        <f t="shared" si="3"/>
        <v>10.192624536099284</v>
      </c>
    </row>
    <row r="19" spans="1:8" x14ac:dyDescent="0.2">
      <c r="A19" s="2">
        <v>9.9999999999999994E-12</v>
      </c>
      <c r="B19">
        <v>112.10695076541167</v>
      </c>
      <c r="C19">
        <v>114.40057602304091</v>
      </c>
      <c r="D19">
        <v>98.521279153642695</v>
      </c>
      <c r="E19">
        <v>99.602142310635031</v>
      </c>
      <c r="G19">
        <f t="shared" si="2"/>
        <v>106.15773706318258</v>
      </c>
      <c r="H19">
        <f t="shared" si="3"/>
        <v>8.2589113438505919</v>
      </c>
    </row>
    <row r="20" spans="1:8" x14ac:dyDescent="0.2">
      <c r="A20" s="2">
        <v>1E-10</v>
      </c>
      <c r="B20">
        <v>105.05533719486967</v>
      </c>
      <c r="C20">
        <v>101.55663369391918</v>
      </c>
      <c r="D20">
        <v>92.327883305281716</v>
      </c>
      <c r="E20">
        <v>82.733532725881602</v>
      </c>
      <c r="G20">
        <f t="shared" si="2"/>
        <v>95.418346729988045</v>
      </c>
      <c r="H20">
        <f t="shared" si="3"/>
        <v>10.01674635414795</v>
      </c>
    </row>
    <row r="21" spans="1:8" x14ac:dyDescent="0.2">
      <c r="A21" s="2">
        <v>1.0000000000000001E-9</v>
      </c>
      <c r="B21">
        <v>96.061750103433994</v>
      </c>
      <c r="C21">
        <v>93.900327441669091</v>
      </c>
      <c r="D21">
        <v>93.546124869760348</v>
      </c>
      <c r="E21">
        <v>86.083327537038329</v>
      </c>
      <c r="G21">
        <f t="shared" si="2"/>
        <v>92.397882487975437</v>
      </c>
      <c r="H21">
        <f t="shared" si="3"/>
        <v>4.3540529601057498</v>
      </c>
    </row>
    <row r="22" spans="1:8" x14ac:dyDescent="0.2">
      <c r="A22" s="2">
        <v>1E-8</v>
      </c>
      <c r="B22">
        <v>78.392635498551925</v>
      </c>
      <c r="C22">
        <v>103.42527986833758</v>
      </c>
      <c r="D22">
        <v>87.949827682936601</v>
      </c>
      <c r="E22">
        <v>76.623774083605753</v>
      </c>
      <c r="G22">
        <f t="shared" si="2"/>
        <v>86.597879283357969</v>
      </c>
      <c r="H22">
        <f t="shared" si="3"/>
        <v>12.271891663829697</v>
      </c>
    </row>
    <row r="23" spans="1:8" x14ac:dyDescent="0.2">
      <c r="A23" s="2">
        <v>9.9999999999999995E-8</v>
      </c>
      <c r="B23">
        <v>63.624844848986349</v>
      </c>
      <c r="C23">
        <v>73.571514289143011</v>
      </c>
      <c r="D23">
        <v>75.567043359781991</v>
      </c>
      <c r="E23">
        <v>58.675662516519431</v>
      </c>
      <c r="G23">
        <f t="shared" si="2"/>
        <v>67.859766253607702</v>
      </c>
      <c r="H23">
        <f t="shared" si="3"/>
        <v>8.0479501897421866</v>
      </c>
    </row>
    <row r="24" spans="1:8" x14ac:dyDescent="0.2">
      <c r="A24" s="2">
        <v>9.9999999999999995E-7</v>
      </c>
      <c r="B24">
        <v>49.275961936284652</v>
      </c>
      <c r="C24">
        <v>53.338704976770494</v>
      </c>
      <c r="D24">
        <v>53.007533862306644</v>
      </c>
      <c r="E24">
        <v>40.936217569729429</v>
      </c>
      <c r="G24">
        <f t="shared" si="2"/>
        <v>49.139604586272803</v>
      </c>
      <c r="H24">
        <f t="shared" si="3"/>
        <v>5.7708310448315174</v>
      </c>
    </row>
    <row r="25" spans="1:8" x14ac:dyDescent="0.2">
      <c r="A25" s="2">
        <v>1.0000000000000001E-5</v>
      </c>
      <c r="B25">
        <v>30.582850641290861</v>
      </c>
      <c r="C25">
        <v>32.509300372014877</v>
      </c>
      <c r="D25">
        <v>32.788330528171834</v>
      </c>
      <c r="E25">
        <v>21.093413090352652</v>
      </c>
      <c r="G25">
        <f t="shared" si="2"/>
        <v>29.243473657957555</v>
      </c>
      <c r="H25">
        <f t="shared" si="3"/>
        <v>5.5211427656379062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0B74-4C78-D247-8EC3-ADFEB452EF8F}">
  <dimension ref="A1:H25"/>
  <sheetViews>
    <sheetView zoomScale="170" workbookViewId="0">
      <selection activeCell="A15" sqref="A15:H15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80.270436385986486</v>
      </c>
      <c r="C3">
        <v>114.35138969158831</v>
      </c>
      <c r="D3">
        <v>96.001539313503713</v>
      </c>
      <c r="E3">
        <v>97.330598328505488</v>
      </c>
      <c r="G3">
        <f>AVERAGE(B3:E3)</f>
        <v>96.988490929895988</v>
      </c>
      <c r="H3">
        <f>STDEV(B3:E3)</f>
        <v>13.929042945194388</v>
      </c>
    </row>
    <row r="4" spans="1:8" ht="17" thickBot="1" x14ac:dyDescent="0.25">
      <c r="A4" s="1">
        <v>1E-13</v>
      </c>
      <c r="B4">
        <v>93.317508424644458</v>
      </c>
      <c r="C4">
        <v>109.14989754636684</v>
      </c>
      <c r="D4">
        <v>82.151472203189371</v>
      </c>
      <c r="E4">
        <v>100.180177682915</v>
      </c>
      <c r="G4">
        <f t="shared" ref="G4:G12" si="0">AVERAGE(B4:E4)</f>
        <v>96.19976396427893</v>
      </c>
      <c r="H4">
        <f t="shared" ref="H4:H12" si="1">STDEV(B4:E4)</f>
        <v>11.390223169687619</v>
      </c>
    </row>
    <row r="5" spans="1:8" x14ac:dyDescent="0.2">
      <c r="A5" s="2">
        <v>9.9999999999999998E-13</v>
      </c>
      <c r="B5">
        <v>90.810249454252585</v>
      </c>
      <c r="C5">
        <v>125.32969053748755</v>
      </c>
      <c r="D5">
        <v>89.986953379450171</v>
      </c>
      <c r="E5">
        <v>110.11489792241271</v>
      </c>
      <c r="G5">
        <f t="shared" si="0"/>
        <v>104.06044782340075</v>
      </c>
      <c r="H5">
        <f t="shared" si="1"/>
        <v>16.957476761179731</v>
      </c>
    </row>
    <row r="6" spans="1:8" x14ac:dyDescent="0.2">
      <c r="A6" s="2">
        <v>9.9999999999999994E-12</v>
      </c>
      <c r="B6">
        <v>94.14619672339613</v>
      </c>
      <c r="C6">
        <v>87.427100299479847</v>
      </c>
      <c r="D6">
        <v>81.006373133347722</v>
      </c>
      <c r="E6">
        <v>82.389710468323372</v>
      </c>
      <c r="G6">
        <f t="shared" si="0"/>
        <v>86.242345156136764</v>
      </c>
      <c r="H6">
        <f t="shared" si="1"/>
        <v>5.947904712533056</v>
      </c>
    </row>
    <row r="7" spans="1:8" x14ac:dyDescent="0.2">
      <c r="A7" s="2">
        <v>1E-10</v>
      </c>
      <c r="B7">
        <v>87.419197592353157</v>
      </c>
      <c r="C7">
        <v>99.420305084152105</v>
      </c>
      <c r="D7">
        <v>83.43548493068397</v>
      </c>
      <c r="E7">
        <v>89.738187966902743</v>
      </c>
      <c r="G7">
        <f t="shared" si="0"/>
        <v>90.003293893522994</v>
      </c>
      <c r="H7">
        <f t="shared" si="1"/>
        <v>6.796176601169007</v>
      </c>
    </row>
    <row r="8" spans="1:8" x14ac:dyDescent="0.2">
      <c r="A8" s="2">
        <v>1.0000000000000001E-9</v>
      </c>
      <c r="B8">
        <v>91.113324714409856</v>
      </c>
      <c r="C8">
        <v>106.04476435664374</v>
      </c>
      <c r="D8">
        <v>83.287185215081507</v>
      </c>
      <c r="E8">
        <v>80.801374894318855</v>
      </c>
      <c r="G8">
        <f t="shared" si="0"/>
        <v>90.311662295113507</v>
      </c>
      <c r="H8">
        <f t="shared" si="1"/>
        <v>11.37192460706971</v>
      </c>
    </row>
    <row r="9" spans="1:8" x14ac:dyDescent="0.2">
      <c r="A9" s="2">
        <v>1E-8</v>
      </c>
      <c r="B9">
        <v>86.189941292414645</v>
      </c>
      <c r="C9">
        <v>87.844795880838547</v>
      </c>
      <c r="D9">
        <v>84.088754563970667</v>
      </c>
      <c r="E9">
        <v>79.570622721791807</v>
      </c>
      <c r="G9">
        <f t="shared" si="0"/>
        <v>84.423528614753906</v>
      </c>
      <c r="H9">
        <f t="shared" si="1"/>
        <v>3.5818083293594842</v>
      </c>
    </row>
    <row r="10" spans="1:8" x14ac:dyDescent="0.2">
      <c r="A10" s="2">
        <v>9.9999999999999995E-8</v>
      </c>
      <c r="B10">
        <v>79.668524680499331</v>
      </c>
      <c r="C10">
        <v>85.701150633110927</v>
      </c>
      <c r="D10">
        <v>66.726424568945276</v>
      </c>
      <c r="E10">
        <v>71.931088966195901</v>
      </c>
      <c r="G10">
        <f t="shared" si="0"/>
        <v>76.006797212187863</v>
      </c>
      <c r="H10">
        <f t="shared" si="1"/>
        <v>8.3690989241343807</v>
      </c>
    </row>
    <row r="11" spans="1:8" x14ac:dyDescent="0.2">
      <c r="A11" s="2">
        <v>9.9999999999999995E-7</v>
      </c>
      <c r="B11">
        <v>46.868575546277256</v>
      </c>
      <c r="C11">
        <v>67.858456365260352</v>
      </c>
      <c r="D11">
        <v>60.790681521667707</v>
      </c>
      <c r="E11">
        <v>51.765048301478842</v>
      </c>
      <c r="G11">
        <f t="shared" si="0"/>
        <v>56.820690433671032</v>
      </c>
      <c r="H11">
        <f t="shared" si="1"/>
        <v>9.3487470479562393</v>
      </c>
    </row>
    <row r="12" spans="1:8" x14ac:dyDescent="0.2">
      <c r="A12" s="2">
        <v>1.0000000000000001E-5</v>
      </c>
      <c r="B12">
        <v>34.970222325837696</v>
      </c>
      <c r="C12">
        <v>45.339673199180382</v>
      </c>
      <c r="D12">
        <v>39.657033442524472</v>
      </c>
      <c r="E12">
        <v>28.136824160441297</v>
      </c>
      <c r="G12">
        <f t="shared" si="0"/>
        <v>37.025938281995963</v>
      </c>
      <c r="H12">
        <f t="shared" si="1"/>
        <v>7.2865896910098611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83.268438254938161</v>
      </c>
      <c r="C16">
        <v>93.636599648080278</v>
      </c>
      <c r="D16">
        <v>98.249625772561558</v>
      </c>
      <c r="E16">
        <v>112.30385112282076</v>
      </c>
      <c r="G16">
        <f t="shared" ref="G16:G25" si="2">AVERAGE(B16:E16)</f>
        <v>96.864628699600189</v>
      </c>
      <c r="H16">
        <f t="shared" ref="H16:H25" si="3">STDEV(B16:E16)</f>
        <v>12.049403471967237</v>
      </c>
    </row>
    <row r="17" spans="1:8" ht="17" thickBot="1" x14ac:dyDescent="0.25">
      <c r="A17" s="1">
        <v>1E-13</v>
      </c>
      <c r="B17">
        <v>97.947989199943137</v>
      </c>
      <c r="C17">
        <v>101.99036547725501</v>
      </c>
      <c r="D17">
        <v>98.852063072246551</v>
      </c>
      <c r="E17">
        <v>96.954521041095092</v>
      </c>
      <c r="G17">
        <f t="shared" si="2"/>
        <v>98.936234697634944</v>
      </c>
      <c r="H17">
        <f t="shared" si="3"/>
        <v>2.1785788840256912</v>
      </c>
    </row>
    <row r="18" spans="1:8" x14ac:dyDescent="0.2">
      <c r="A18" s="2">
        <v>9.9999999999999998E-13</v>
      </c>
      <c r="B18">
        <v>93.753019752735526</v>
      </c>
      <c r="C18">
        <v>92.791415467158956</v>
      </c>
      <c r="D18">
        <v>95.332947626525609</v>
      </c>
      <c r="E18">
        <v>107.57450391209046</v>
      </c>
      <c r="G18">
        <f t="shared" si="2"/>
        <v>97.362971689627628</v>
      </c>
      <c r="H18">
        <f t="shared" si="3"/>
        <v>6.8878459939479164</v>
      </c>
    </row>
    <row r="19" spans="1:8" x14ac:dyDescent="0.2">
      <c r="A19" s="2">
        <v>9.9999999999999994E-12</v>
      </c>
      <c r="B19">
        <v>105.63024015915872</v>
      </c>
      <c r="C19">
        <v>110.33547754348515</v>
      </c>
      <c r="D19">
        <v>100.30427981498319</v>
      </c>
      <c r="E19">
        <v>84.601315159169076</v>
      </c>
      <c r="G19">
        <f t="shared" si="2"/>
        <v>100.21782816919904</v>
      </c>
      <c r="H19">
        <f t="shared" si="3"/>
        <v>11.188446196702881</v>
      </c>
    </row>
    <row r="20" spans="1:8" x14ac:dyDescent="0.2">
      <c r="A20" s="2">
        <v>1E-10</v>
      </c>
      <c r="B20">
        <v>99.397470513002688</v>
      </c>
      <c r="C20">
        <v>92.511610465283965</v>
      </c>
      <c r="D20">
        <v>85.860478215218279</v>
      </c>
      <c r="E20">
        <v>97.111294981782265</v>
      </c>
      <c r="G20">
        <f t="shared" si="2"/>
        <v>93.720213543821814</v>
      </c>
      <c r="H20">
        <f t="shared" si="3"/>
        <v>5.9712321690513877</v>
      </c>
    </row>
    <row r="21" spans="1:8" x14ac:dyDescent="0.2">
      <c r="A21" s="2">
        <v>1.0000000000000001E-9</v>
      </c>
      <c r="B21">
        <v>91.118374307233182</v>
      </c>
      <c r="C21">
        <v>92.34430438168863</v>
      </c>
      <c r="D21">
        <v>95.865590361003228</v>
      </c>
      <c r="E21">
        <v>78.899388871953434</v>
      </c>
      <c r="G21">
        <f t="shared" si="2"/>
        <v>89.556914480469615</v>
      </c>
      <c r="H21">
        <f t="shared" si="3"/>
        <v>7.3844418140172481</v>
      </c>
    </row>
    <row r="22" spans="1:8" x14ac:dyDescent="0.2">
      <c r="A22" s="2">
        <v>1E-8</v>
      </c>
      <c r="B22">
        <v>79.965894557339766</v>
      </c>
      <c r="C22">
        <v>85.851097585600129</v>
      </c>
      <c r="D22">
        <v>88.897154034768718</v>
      </c>
      <c r="E22">
        <v>53.594913556591038</v>
      </c>
      <c r="G22">
        <f t="shared" si="2"/>
        <v>77.077264933574924</v>
      </c>
      <c r="H22">
        <f t="shared" si="3"/>
        <v>16.087831064355086</v>
      </c>
    </row>
    <row r="23" spans="1:8" x14ac:dyDescent="0.2">
      <c r="A23" s="2">
        <v>9.9999999999999995E-8</v>
      </c>
      <c r="B23">
        <v>74.403865283501489</v>
      </c>
      <c r="C23">
        <v>55.05812444111114</v>
      </c>
      <c r="D23">
        <v>64.739050977583091</v>
      </c>
      <c r="E23">
        <v>50.65395055814426</v>
      </c>
      <c r="G23">
        <f t="shared" si="2"/>
        <v>61.213747815084993</v>
      </c>
      <c r="H23">
        <f t="shared" si="3"/>
        <v>10.579980756883137</v>
      </c>
    </row>
    <row r="24" spans="1:8" x14ac:dyDescent="0.2">
      <c r="A24" s="2">
        <v>9.9999999999999995E-7</v>
      </c>
      <c r="B24">
        <v>49.29941736535455</v>
      </c>
      <c r="C24">
        <v>58.750396630801625</v>
      </c>
      <c r="D24">
        <v>47.909377267175437</v>
      </c>
      <c r="E24">
        <v>30.064306347892988</v>
      </c>
      <c r="G24">
        <f t="shared" si="2"/>
        <v>46.50587440280615</v>
      </c>
      <c r="H24">
        <f t="shared" si="3"/>
        <v>11.972568469493282</v>
      </c>
    </row>
    <row r="25" spans="1:8" x14ac:dyDescent="0.2">
      <c r="A25" s="2">
        <v>1.0000000000000001E-5</v>
      </c>
      <c r="B25">
        <v>38.522097484723602</v>
      </c>
      <c r="C25">
        <v>35.832347765886865</v>
      </c>
      <c r="D25">
        <v>33.144153327639565</v>
      </c>
      <c r="E25">
        <v>24.147541697513393</v>
      </c>
      <c r="G25">
        <f t="shared" si="2"/>
        <v>32.911535068940857</v>
      </c>
      <c r="H25">
        <f t="shared" si="3"/>
        <v>6.2415609292531693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5BCC8-3386-1D4A-95E4-75DB0C3C7E00}">
  <dimension ref="A1:H25"/>
  <sheetViews>
    <sheetView tabSelected="1" zoomScale="90" workbookViewId="0">
      <selection activeCell="L40" sqref="L40"/>
    </sheetView>
  </sheetViews>
  <sheetFormatPr baseColWidth="10" defaultRowHeight="16" x14ac:dyDescent="0.2"/>
  <sheetData>
    <row r="1" spans="1:8" x14ac:dyDescent="0.2">
      <c r="A1" t="s">
        <v>0</v>
      </c>
    </row>
    <row r="2" spans="1:8" ht="17" thickBot="1" x14ac:dyDescent="0.25">
      <c r="A2" t="s">
        <v>13</v>
      </c>
      <c r="B2" s="6" t="s">
        <v>0</v>
      </c>
      <c r="C2" s="6"/>
      <c r="D2" s="6"/>
      <c r="E2" s="6"/>
      <c r="G2" t="s">
        <v>10</v>
      </c>
      <c r="H2" t="s">
        <v>11</v>
      </c>
    </row>
    <row r="3" spans="1:8" ht="17" thickBot="1" x14ac:dyDescent="0.25">
      <c r="A3" s="1">
        <v>1E-14</v>
      </c>
      <c r="B3">
        <v>116.67433722071223</v>
      </c>
      <c r="C3">
        <v>96.989713594191215</v>
      </c>
      <c r="D3">
        <v>82.885748905377284</v>
      </c>
      <c r="E3">
        <v>103.17275722741572</v>
      </c>
      <c r="G3">
        <f>AVERAGE(B3:E3)</f>
        <v>99.930639236924108</v>
      </c>
      <c r="H3">
        <f>STDEV(B3:E3)</f>
        <v>14.024265652636151</v>
      </c>
    </row>
    <row r="4" spans="1:8" ht="17" thickBot="1" x14ac:dyDescent="0.25">
      <c r="A4" s="1">
        <v>1E-13</v>
      </c>
      <c r="B4">
        <v>99.786382306202725</v>
      </c>
      <c r="C4">
        <v>95.295482049213376</v>
      </c>
      <c r="D4">
        <v>98.512182052532239</v>
      </c>
      <c r="E4">
        <v>112.97580176231158</v>
      </c>
      <c r="G4">
        <f t="shared" ref="G4:G12" si="0">AVERAGE(B4:E4)</f>
        <v>101.64246204256497</v>
      </c>
      <c r="H4">
        <f t="shared" ref="H4:H12" si="1">STDEV(B4:E4)</f>
        <v>7.788290977335258</v>
      </c>
    </row>
    <row r="5" spans="1:8" x14ac:dyDescent="0.2">
      <c r="A5" s="2">
        <v>9.9999999999999998E-13</v>
      </c>
      <c r="B5">
        <v>114.4860584062036</v>
      </c>
      <c r="C5">
        <v>109.51828694366009</v>
      </c>
      <c r="D5">
        <v>78.674287590092149</v>
      </c>
      <c r="E5">
        <v>100.78722547747911</v>
      </c>
      <c r="G5">
        <f t="shared" si="0"/>
        <v>100.86646460435874</v>
      </c>
      <c r="H5">
        <f t="shared" si="1"/>
        <v>15.841363205122763</v>
      </c>
    </row>
    <row r="6" spans="1:8" x14ac:dyDescent="0.2">
      <c r="A6" s="2">
        <v>9.9999999999999994E-12</v>
      </c>
      <c r="B6">
        <v>117.23240620938587</v>
      </c>
      <c r="C6">
        <v>99.399959661153687</v>
      </c>
      <c r="D6">
        <v>87.558713776074228</v>
      </c>
      <c r="E6">
        <v>97.378896989757109</v>
      </c>
      <c r="G6">
        <f t="shared" si="0"/>
        <v>100.39249415909272</v>
      </c>
      <c r="H6">
        <f t="shared" si="1"/>
        <v>12.360629021342783</v>
      </c>
    </row>
    <row r="7" spans="1:8" x14ac:dyDescent="0.2">
      <c r="A7" s="2">
        <v>1E-10</v>
      </c>
      <c r="B7">
        <v>105.26055280091005</v>
      </c>
      <c r="C7">
        <v>93.989511899959652</v>
      </c>
      <c r="D7">
        <v>82.561666562072062</v>
      </c>
      <c r="E7">
        <v>94.001878606253086</v>
      </c>
      <c r="G7">
        <f t="shared" si="0"/>
        <v>93.953402467298702</v>
      </c>
      <c r="H7">
        <f t="shared" si="1"/>
        <v>9.2669115572286191</v>
      </c>
    </row>
    <row r="8" spans="1:8" x14ac:dyDescent="0.2">
      <c r="A8" s="2">
        <v>1.0000000000000001E-9</v>
      </c>
      <c r="B8">
        <v>103.75307183980411</v>
      </c>
      <c r="C8">
        <v>94.614764017749081</v>
      </c>
      <c r="D8">
        <v>65.052208796566717</v>
      </c>
      <c r="E8">
        <v>91.758733282640776</v>
      </c>
      <c r="G8">
        <f t="shared" si="0"/>
        <v>88.794694484190174</v>
      </c>
      <c r="H8">
        <f t="shared" si="1"/>
        <v>16.634476398072845</v>
      </c>
    </row>
    <row r="9" spans="1:8" x14ac:dyDescent="0.2">
      <c r="A9" s="2">
        <v>1E-8</v>
      </c>
      <c r="B9">
        <v>115.66182408669752</v>
      </c>
      <c r="C9">
        <v>97.631773564609375</v>
      </c>
      <c r="D9">
        <v>67.750749460533228</v>
      </c>
      <c r="E9">
        <v>95.227445542783045</v>
      </c>
      <c r="G9">
        <f t="shared" si="0"/>
        <v>94.067948163655785</v>
      </c>
      <c r="H9">
        <f t="shared" si="1"/>
        <v>19.773178050244795</v>
      </c>
    </row>
    <row r="10" spans="1:8" x14ac:dyDescent="0.2">
      <c r="A10" s="2">
        <v>9.9999999999999995E-8</v>
      </c>
      <c r="B10">
        <v>85.18396304240224</v>
      </c>
      <c r="C10">
        <v>73.349468871856928</v>
      </c>
      <c r="D10">
        <v>58.514885420639253</v>
      </c>
      <c r="E10">
        <v>80.717448673793442</v>
      </c>
      <c r="G10">
        <f t="shared" si="0"/>
        <v>74.441441502172964</v>
      </c>
      <c r="H10">
        <f t="shared" si="1"/>
        <v>11.685284590802249</v>
      </c>
    </row>
    <row r="11" spans="1:8" x14ac:dyDescent="0.2">
      <c r="A11" s="2">
        <v>9.9999999999999995E-7</v>
      </c>
      <c r="B11">
        <v>62.519646749277086</v>
      </c>
      <c r="C11">
        <v>47.907422347720853</v>
      </c>
      <c r="D11">
        <v>30.563990171325955</v>
      </c>
      <c r="E11">
        <v>40.03220467862414</v>
      </c>
      <c r="G11">
        <f t="shared" si="0"/>
        <v>45.255815986737012</v>
      </c>
      <c r="H11">
        <f t="shared" si="1"/>
        <v>13.517972355101396</v>
      </c>
    </row>
    <row r="12" spans="1:8" x14ac:dyDescent="0.2">
      <c r="A12" s="2">
        <v>1.0000000000000001E-5</v>
      </c>
      <c r="B12">
        <v>39.850120268498337</v>
      </c>
      <c r="C12">
        <v>30.239007664380797</v>
      </c>
      <c r="D12">
        <v>26.937614953487586</v>
      </c>
      <c r="E12">
        <v>28.293152032920339</v>
      </c>
      <c r="G12">
        <f t="shared" si="0"/>
        <v>31.329973729821766</v>
      </c>
      <c r="H12">
        <f t="shared" si="1"/>
        <v>5.8394693147944139</v>
      </c>
    </row>
    <row r="15" spans="1:8" ht="17" thickBot="1" x14ac:dyDescent="0.25">
      <c r="A15" t="s">
        <v>13</v>
      </c>
      <c r="B15" s="6" t="s">
        <v>12</v>
      </c>
      <c r="C15" s="6"/>
      <c r="D15" s="6"/>
      <c r="E15" s="6"/>
      <c r="G15" t="s">
        <v>10</v>
      </c>
      <c r="H15" t="s">
        <v>11</v>
      </c>
    </row>
    <row r="16" spans="1:8" ht="17" thickBot="1" x14ac:dyDescent="0.25">
      <c r="A16" s="1">
        <v>1E-14</v>
      </c>
      <c r="B16">
        <v>134.29766303508416</v>
      </c>
      <c r="C16">
        <v>100.1506470413909</v>
      </c>
      <c r="D16">
        <v>106.49692712906058</v>
      </c>
      <c r="E16">
        <v>98.05620548684854</v>
      </c>
      <c r="G16">
        <f t="shared" ref="G16:G25" si="2">AVERAGE(B16:E16)</f>
        <v>109.75036067309605</v>
      </c>
      <c r="H16">
        <f t="shared" ref="H16:H25" si="3">STDEV(B16:E16)</f>
        <v>16.753732424021266</v>
      </c>
    </row>
    <row r="17" spans="1:8" ht="17" thickBot="1" x14ac:dyDescent="0.25">
      <c r="A17" s="1">
        <v>1E-13</v>
      </c>
      <c r="B17">
        <v>115.87282728795638</v>
      </c>
      <c r="C17">
        <v>102.78326583028748</v>
      </c>
      <c r="D17">
        <v>100.08187140802663</v>
      </c>
      <c r="E17">
        <v>120.63867534003549</v>
      </c>
      <c r="G17">
        <f t="shared" si="2"/>
        <v>109.8441599665765</v>
      </c>
      <c r="H17">
        <f t="shared" si="3"/>
        <v>9.9670272352390459</v>
      </c>
    </row>
    <row r="18" spans="1:8" x14ac:dyDescent="0.2">
      <c r="A18" s="2">
        <v>9.9999999999999998E-13</v>
      </c>
      <c r="B18">
        <v>120.92456842780597</v>
      </c>
      <c r="C18">
        <v>109.5203990911785</v>
      </c>
      <c r="D18">
        <v>92.997840102985606</v>
      </c>
      <c r="E18">
        <v>122.955287583884</v>
      </c>
      <c r="G18">
        <f t="shared" si="2"/>
        <v>111.59952380146352</v>
      </c>
      <c r="H18">
        <f t="shared" si="3"/>
        <v>13.73869504167634</v>
      </c>
    </row>
    <row r="19" spans="1:8" x14ac:dyDescent="0.2">
      <c r="A19" s="2">
        <v>9.9999999999999994E-12</v>
      </c>
      <c r="B19">
        <v>103.55475293754233</v>
      </c>
      <c r="C19">
        <v>109.52780796206659</v>
      </c>
      <c r="D19">
        <v>90.441513112890974</v>
      </c>
      <c r="E19">
        <v>108.09143033450749</v>
      </c>
      <c r="G19">
        <f t="shared" si="2"/>
        <v>102.90387608675185</v>
      </c>
      <c r="H19">
        <f t="shared" si="3"/>
        <v>8.689482610784367</v>
      </c>
    </row>
    <row r="20" spans="1:8" x14ac:dyDescent="0.2">
      <c r="A20" s="2">
        <v>1E-10</v>
      </c>
      <c r="B20">
        <v>108.82510187836377</v>
      </c>
      <c r="C20">
        <v>96.873456485231642</v>
      </c>
      <c r="D20">
        <v>83.134489946514265</v>
      </c>
      <c r="E20">
        <v>89.792507649191379</v>
      </c>
      <c r="G20">
        <f t="shared" si="2"/>
        <v>94.656388989825274</v>
      </c>
      <c r="H20">
        <f t="shared" si="3"/>
        <v>10.986041332178965</v>
      </c>
    </row>
    <row r="21" spans="1:8" x14ac:dyDescent="0.2">
      <c r="A21" s="2">
        <v>1.0000000000000001E-9</v>
      </c>
      <c r="B21">
        <v>75.292566146681068</v>
      </c>
      <c r="C21">
        <v>70.742368862985273</v>
      </c>
      <c r="D21">
        <v>43.723102280010984</v>
      </c>
      <c r="E21">
        <v>44.203327076851878</v>
      </c>
      <c r="G21">
        <f t="shared" si="2"/>
        <v>58.490341091632303</v>
      </c>
      <c r="H21">
        <f t="shared" si="3"/>
        <v>16.878162053261796</v>
      </c>
    </row>
    <row r="22" spans="1:8" x14ac:dyDescent="0.2">
      <c r="A22" s="2">
        <v>1E-8</v>
      </c>
      <c r="B22">
        <v>46.110800888688232</v>
      </c>
      <c r="C22">
        <v>49.071421515361052</v>
      </c>
      <c r="D22">
        <v>23.720624592662816</v>
      </c>
      <c r="E22">
        <v>31.308975908261125</v>
      </c>
      <c r="G22">
        <f t="shared" si="2"/>
        <v>37.552955726243304</v>
      </c>
      <c r="H22">
        <f t="shared" si="3"/>
        <v>12.058640560691277</v>
      </c>
    </row>
    <row r="23" spans="1:8" x14ac:dyDescent="0.2">
      <c r="A23" s="2">
        <v>9.9999999999999995E-8</v>
      </c>
      <c r="B23">
        <v>40.510164074659322</v>
      </c>
      <c r="C23">
        <v>25.434653758767162</v>
      </c>
      <c r="D23">
        <v>18.426991710519935</v>
      </c>
      <c r="E23">
        <v>23.544082482708966</v>
      </c>
      <c r="G23">
        <f t="shared" si="2"/>
        <v>26.97897300666385</v>
      </c>
      <c r="H23">
        <f t="shared" si="3"/>
        <v>9.4940843100528394</v>
      </c>
    </row>
    <row r="24" spans="1:8" x14ac:dyDescent="0.2">
      <c r="A24" s="2">
        <v>9.9999999999999995E-7</v>
      </c>
      <c r="B24">
        <v>32.509593793439393</v>
      </c>
      <c r="C24">
        <v>27.64002765978465</v>
      </c>
      <c r="D24">
        <v>15.890055317063185</v>
      </c>
      <c r="E24">
        <v>19.152546730774176</v>
      </c>
      <c r="G24">
        <f t="shared" si="2"/>
        <v>23.798055875265351</v>
      </c>
      <c r="H24">
        <f t="shared" si="3"/>
        <v>7.6325807809439139</v>
      </c>
    </row>
    <row r="25" spans="1:8" x14ac:dyDescent="0.2">
      <c r="A25" s="2">
        <v>1.0000000000000001E-5</v>
      </c>
      <c r="B25">
        <v>30.611032565433831</v>
      </c>
      <c r="C25">
        <v>35.686061444235904</v>
      </c>
      <c r="D25">
        <v>15.850196868418644</v>
      </c>
      <c r="E25">
        <v>17.329596585503818</v>
      </c>
      <c r="G25">
        <f t="shared" si="2"/>
        <v>24.869221865898052</v>
      </c>
      <c r="H25">
        <f t="shared" si="3"/>
        <v>9.8007001424510101</v>
      </c>
    </row>
  </sheetData>
  <mergeCells count="2">
    <mergeCell ref="B2:E2"/>
    <mergeCell ref="B15:E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F0AF-C4C8-DD41-9940-5D5D8E4C3C20}">
  <dimension ref="A1:F29"/>
  <sheetViews>
    <sheetView zoomScale="75" workbookViewId="0">
      <selection activeCell="F2" sqref="F2:F9"/>
    </sheetView>
  </sheetViews>
  <sheetFormatPr baseColWidth="10" defaultRowHeight="16" x14ac:dyDescent="0.2"/>
  <cols>
    <col min="4" max="4" width="12" bestFit="1" customWidth="1"/>
  </cols>
  <sheetData>
    <row r="1" spans="1:6" x14ac:dyDescent="0.2">
      <c r="A1" t="s">
        <v>3</v>
      </c>
      <c r="B1" t="s">
        <v>0</v>
      </c>
      <c r="C1" t="s">
        <v>1</v>
      </c>
      <c r="D1" t="s">
        <v>2</v>
      </c>
    </row>
    <row r="2" spans="1:6" x14ac:dyDescent="0.2">
      <c r="A2" t="s">
        <v>0</v>
      </c>
      <c r="B2" s="4">
        <v>1.9999999999999999E-6</v>
      </c>
      <c r="C2" s="4">
        <v>1.8E-9</v>
      </c>
      <c r="D2" s="5">
        <f>B2/C2</f>
        <v>1111.1111111111111</v>
      </c>
    </row>
    <row r="3" spans="1:6" x14ac:dyDescent="0.2">
      <c r="B3" s="4">
        <v>3.9999999999999998E-7</v>
      </c>
      <c r="C3" s="4">
        <v>1.0000000000000001E-9</v>
      </c>
      <c r="D3" s="5">
        <f t="shared" ref="D3:D29" si="0">B3/C3</f>
        <v>399.99999999999994</v>
      </c>
    </row>
    <row r="4" spans="1:6" x14ac:dyDescent="0.2">
      <c r="B4" s="4">
        <v>5.9999999999999997E-7</v>
      </c>
      <c r="C4" s="4">
        <v>5.0000000000000001E-9</v>
      </c>
      <c r="D4" s="5">
        <f t="shared" si="0"/>
        <v>119.99999999999999</v>
      </c>
      <c r="F4" s="5"/>
    </row>
    <row r="5" spans="1:6" x14ac:dyDescent="0.2">
      <c r="B5" s="4">
        <v>9.9999999999999995E-7</v>
      </c>
      <c r="C5" s="4">
        <v>6E-9</v>
      </c>
      <c r="D5" s="5">
        <f t="shared" si="0"/>
        <v>166.66666666666666</v>
      </c>
    </row>
    <row r="6" spans="1:6" x14ac:dyDescent="0.2">
      <c r="A6" t="s">
        <v>4</v>
      </c>
      <c r="B6" s="4">
        <v>2.4999999999999999E-7</v>
      </c>
      <c r="C6" s="4">
        <v>2.9999999999999999E-7</v>
      </c>
      <c r="D6" s="5">
        <f t="shared" si="0"/>
        <v>0.83333333333333337</v>
      </c>
    </row>
    <row r="7" spans="1:6" x14ac:dyDescent="0.2">
      <c r="B7" s="4">
        <v>2.9999999999999999E-7</v>
      </c>
      <c r="C7" s="4">
        <v>4.9999999999999998E-7</v>
      </c>
      <c r="D7" s="5">
        <f t="shared" si="0"/>
        <v>0.6</v>
      </c>
    </row>
    <row r="8" spans="1:6" x14ac:dyDescent="0.2">
      <c r="B8" s="4">
        <v>1.9999999999999999E-6</v>
      </c>
      <c r="C8" s="4">
        <v>6.9999999999999997E-7</v>
      </c>
      <c r="D8" s="5">
        <f t="shared" si="0"/>
        <v>2.8571428571428572</v>
      </c>
    </row>
    <row r="9" spans="1:6" x14ac:dyDescent="0.2">
      <c r="B9" s="4">
        <v>1.8E-7</v>
      </c>
      <c r="C9" s="4">
        <v>1.1000000000000001E-6</v>
      </c>
      <c r="D9" s="5">
        <f t="shared" si="0"/>
        <v>0.16363636363636364</v>
      </c>
    </row>
    <row r="10" spans="1:6" x14ac:dyDescent="0.2">
      <c r="A10" t="s">
        <v>5</v>
      </c>
      <c r="B10" s="4">
        <v>9.9999999999999995E-7</v>
      </c>
      <c r="C10" s="4">
        <v>7.9999999999999996E-7</v>
      </c>
      <c r="D10" s="5">
        <f t="shared" si="0"/>
        <v>1.25</v>
      </c>
    </row>
    <row r="11" spans="1:6" x14ac:dyDescent="0.2">
      <c r="B11" s="4">
        <v>3.9999999999999998E-7</v>
      </c>
      <c r="C11" s="4">
        <v>2.2000000000000001E-7</v>
      </c>
      <c r="D11" s="5">
        <f t="shared" si="0"/>
        <v>1.8181818181818179</v>
      </c>
    </row>
    <row r="12" spans="1:6" x14ac:dyDescent="0.2">
      <c r="B12" s="4">
        <v>5.0000000000000004E-6</v>
      </c>
      <c r="C12" s="4">
        <v>5.0000000000000004E-6</v>
      </c>
      <c r="D12" s="5">
        <f t="shared" si="0"/>
        <v>1</v>
      </c>
    </row>
    <row r="13" spans="1:6" x14ac:dyDescent="0.2">
      <c r="B13" s="4">
        <v>2.2000000000000001E-6</v>
      </c>
      <c r="C13" s="4">
        <v>2.5000000000000002E-6</v>
      </c>
      <c r="D13" s="5">
        <f t="shared" si="0"/>
        <v>0.88</v>
      </c>
    </row>
    <row r="14" spans="1:6" x14ac:dyDescent="0.2">
      <c r="A14" t="s">
        <v>6</v>
      </c>
      <c r="B14" s="4">
        <v>7.9999999999999996E-6</v>
      </c>
      <c r="C14" s="4">
        <v>9.9999999999999995E-7</v>
      </c>
      <c r="D14" s="5">
        <f t="shared" si="0"/>
        <v>8</v>
      </c>
    </row>
    <row r="15" spans="1:6" x14ac:dyDescent="0.2">
      <c r="B15" s="4">
        <v>1.1000000000000001E-6</v>
      </c>
      <c r="C15" s="4">
        <v>5.9999999999999995E-8</v>
      </c>
      <c r="D15" s="5">
        <f t="shared" si="0"/>
        <v>18.333333333333336</v>
      </c>
    </row>
    <row r="16" spans="1:6" x14ac:dyDescent="0.2">
      <c r="B16" s="4">
        <v>1.9999999999999999E-6</v>
      </c>
      <c r="C16" s="4">
        <v>7.0000000000000005E-8</v>
      </c>
      <c r="D16" s="5">
        <f t="shared" si="0"/>
        <v>28.571428571428569</v>
      </c>
    </row>
    <row r="17" spans="1:4" x14ac:dyDescent="0.2">
      <c r="B17" s="4">
        <v>3.1999999999999999E-6</v>
      </c>
      <c r="C17" s="4">
        <v>4.9999999999999998E-8</v>
      </c>
      <c r="D17" s="5">
        <f t="shared" si="0"/>
        <v>64</v>
      </c>
    </row>
    <row r="18" spans="1:4" x14ac:dyDescent="0.2">
      <c r="A18" t="s">
        <v>7</v>
      </c>
      <c r="B18" s="4">
        <v>1.5999999999999999E-6</v>
      </c>
      <c r="C18" s="4">
        <v>1.3999999999999999E-6</v>
      </c>
      <c r="D18" s="5">
        <f t="shared" si="0"/>
        <v>1.1428571428571428</v>
      </c>
    </row>
    <row r="19" spans="1:4" x14ac:dyDescent="0.2">
      <c r="B19" s="4">
        <v>9.9999999999999995E-7</v>
      </c>
      <c r="C19" s="4">
        <v>2.9999999999999999E-7</v>
      </c>
      <c r="D19" s="5">
        <f t="shared" si="0"/>
        <v>3.3333333333333335</v>
      </c>
    </row>
    <row r="20" spans="1:4" x14ac:dyDescent="0.2">
      <c r="B20" s="4">
        <v>2.7999999999999999E-6</v>
      </c>
      <c r="C20" s="4">
        <v>9.9999999999999995E-7</v>
      </c>
      <c r="D20" s="5">
        <f t="shared" si="0"/>
        <v>2.8</v>
      </c>
    </row>
    <row r="21" spans="1:4" x14ac:dyDescent="0.2">
      <c r="B21" s="4">
        <v>2.7999999999999999E-6</v>
      </c>
      <c r="C21" s="4">
        <v>1.3999999999999999E-6</v>
      </c>
      <c r="D21" s="5">
        <f t="shared" si="0"/>
        <v>2</v>
      </c>
    </row>
    <row r="22" spans="1:4" x14ac:dyDescent="0.2">
      <c r="A22" t="s">
        <v>8</v>
      </c>
      <c r="B22" s="4">
        <v>3.0000000000000001E-6</v>
      </c>
      <c r="C22" s="4">
        <v>6.9999999999999997E-7</v>
      </c>
      <c r="D22" s="5">
        <f t="shared" si="0"/>
        <v>4.2857142857142856</v>
      </c>
    </row>
    <row r="23" spans="1:4" x14ac:dyDescent="0.2">
      <c r="B23" s="4">
        <v>1.1000000000000001E-6</v>
      </c>
      <c r="C23" s="4">
        <v>9.9999999999999995E-8</v>
      </c>
      <c r="D23" s="5">
        <f t="shared" si="0"/>
        <v>11.000000000000002</v>
      </c>
    </row>
    <row r="24" spans="1:4" x14ac:dyDescent="0.2">
      <c r="B24" s="4">
        <v>7.9999999999999996E-7</v>
      </c>
      <c r="C24" s="4">
        <v>9.9999999999999995E-7</v>
      </c>
      <c r="D24" s="5">
        <f t="shared" si="0"/>
        <v>0.8</v>
      </c>
    </row>
    <row r="25" spans="1:4" x14ac:dyDescent="0.2">
      <c r="B25" s="4">
        <v>6.0000000000000002E-6</v>
      </c>
      <c r="C25" s="4">
        <v>2.3999999999999999E-6</v>
      </c>
      <c r="D25" s="5">
        <f t="shared" si="0"/>
        <v>2.5</v>
      </c>
    </row>
    <row r="26" spans="1:4" x14ac:dyDescent="0.2">
      <c r="A26" t="s">
        <v>9</v>
      </c>
      <c r="B26" s="4">
        <v>1.9999999999999999E-7</v>
      </c>
      <c r="C26" s="4">
        <v>6.9999999999999996E-10</v>
      </c>
      <c r="D26" s="5">
        <f t="shared" si="0"/>
        <v>285.71428571428572</v>
      </c>
    </row>
    <row r="27" spans="1:4" x14ac:dyDescent="0.2">
      <c r="B27" s="4">
        <v>5.9999999999999997E-7</v>
      </c>
      <c r="C27" s="4">
        <v>8.0000000000000003E-10</v>
      </c>
      <c r="D27" s="5">
        <f t="shared" si="0"/>
        <v>749.99999999999989</v>
      </c>
    </row>
    <row r="28" spans="1:4" x14ac:dyDescent="0.2">
      <c r="B28" s="4">
        <v>3.4000000000000001E-6</v>
      </c>
      <c r="C28" s="4">
        <v>6.9999999999999998E-9</v>
      </c>
      <c r="D28" s="5">
        <f t="shared" si="0"/>
        <v>485.71428571428572</v>
      </c>
    </row>
    <row r="29" spans="1:4" x14ac:dyDescent="0.2">
      <c r="B29" s="4">
        <v>7.9999999999999996E-7</v>
      </c>
      <c r="C29" s="4">
        <v>8.9999999999999995E-9</v>
      </c>
      <c r="D29" s="5">
        <f t="shared" si="0"/>
        <v>88.888888888888886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Control</vt:lpstr>
      <vt:lpstr>Chlorpromazine</vt:lpstr>
      <vt:lpstr>Chloroquine</vt:lpstr>
      <vt:lpstr>Bafilomycin A1</vt:lpstr>
      <vt:lpstr>EIPA</vt:lpstr>
      <vt:lpstr>Cytochalasin D</vt:lpstr>
      <vt:lpstr>Nocadazole</vt:lpstr>
      <vt:lpstr>Fold increases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Wensley</dc:creator>
  <cp:lastModifiedBy>Harrison Wensley</cp:lastModifiedBy>
  <dcterms:created xsi:type="dcterms:W3CDTF">2019-10-11T17:13:04Z</dcterms:created>
  <dcterms:modified xsi:type="dcterms:W3CDTF">2019-11-12T16:50:53Z</dcterms:modified>
</cp:coreProperties>
</file>